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6"/>
  <workbookPr/>
  <bookViews>
    <workbookView xWindow="0" yWindow="0" windowWidth="20490" windowHeight="7365"/>
  </bookViews>
  <sheets>
    <sheet name="diceimbre_2017 (2)" sheetId="1" r:id="rId1"/>
  </sheets>
  <definedNames>
    <definedName name="Print_Titles_0" localSheetId="0">"[$'cuenta por pagar noviembre'.$A$1:.$M$1048576];[$'cuenta por pagar noviembre'.$A$1:.$AMJ$8]"</definedName>
    <definedName name="_xlnm.Print_Titles" localSheetId="0">"[$'cuenta por pagar noviembre'.$A$1:.$M$1048576];[$'cuenta por pagar noviembre'.$A$1:.$AMJ$8]"</definedName>
  </definedNames>
  <calcPr calcId="152511"/>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R525" i="1"/>
  <c r="Q525"/>
  <c r="P525"/>
  <c r="O525"/>
  <c r="N525"/>
  <c r="T524"/>
  <c r="J524"/>
  <c r="I524"/>
  <c r="T520"/>
  <c r="I520"/>
  <c r="J520" s="1"/>
  <c r="T514"/>
  <c r="J514"/>
  <c r="I514"/>
  <c r="T509"/>
  <c r="I509"/>
  <c r="J509" s="1"/>
  <c r="T504"/>
  <c r="J504"/>
  <c r="I504"/>
  <c r="T496"/>
  <c r="I496"/>
  <c r="J496" s="1"/>
  <c r="T489"/>
  <c r="J489"/>
  <c r="I489"/>
  <c r="T485"/>
  <c r="I485"/>
  <c r="J485" s="1"/>
  <c r="T472"/>
  <c r="J472"/>
  <c r="I472"/>
  <c r="T466"/>
  <c r="I466"/>
  <c r="J466" s="1"/>
  <c r="T459"/>
  <c r="J459"/>
  <c r="I459"/>
  <c r="T454"/>
  <c r="I454"/>
  <c r="J454" s="1"/>
  <c r="T450"/>
  <c r="J450"/>
  <c r="I450"/>
  <c r="T441"/>
  <c r="I441"/>
  <c r="J441" s="1"/>
  <c r="T436"/>
  <c r="J436"/>
  <c r="I436"/>
  <c r="T430"/>
  <c r="I430"/>
  <c r="J430" s="1"/>
  <c r="T426"/>
  <c r="J426"/>
  <c r="I426"/>
  <c r="T422"/>
  <c r="I422"/>
  <c r="J422" s="1"/>
  <c r="T418"/>
  <c r="J418"/>
  <c r="I418"/>
  <c r="T414"/>
  <c r="I414"/>
  <c r="J414" s="1"/>
  <c r="T408"/>
  <c r="J408"/>
  <c r="I408"/>
  <c r="T404"/>
  <c r="I404"/>
  <c r="J404" s="1"/>
  <c r="T400"/>
  <c r="J400"/>
  <c r="I400"/>
  <c r="T395"/>
  <c r="I395"/>
  <c r="J395" s="1"/>
  <c r="T391"/>
  <c r="J391"/>
  <c r="I391"/>
  <c r="T387"/>
  <c r="I387"/>
  <c r="J387" s="1"/>
  <c r="T383"/>
  <c r="J383"/>
  <c r="I383"/>
  <c r="T379"/>
  <c r="I379"/>
  <c r="J379" s="1"/>
  <c r="T375"/>
  <c r="J375"/>
  <c r="I375"/>
  <c r="T371"/>
  <c r="I371"/>
  <c r="J371" s="1"/>
  <c r="T367"/>
  <c r="J367"/>
  <c r="I367"/>
  <c r="T361"/>
  <c r="I361"/>
  <c r="J361" s="1"/>
  <c r="T350"/>
  <c r="J350"/>
  <c r="I350"/>
  <c r="T346"/>
  <c r="I346"/>
  <c r="J346" s="1"/>
  <c r="T337"/>
  <c r="J337"/>
  <c r="I337"/>
  <c r="T333"/>
  <c r="I333"/>
  <c r="J333" s="1"/>
  <c r="T329"/>
  <c r="J329"/>
  <c r="I329"/>
  <c r="T325"/>
  <c r="I325"/>
  <c r="J325" s="1"/>
  <c r="T321"/>
  <c r="J321"/>
  <c r="I321"/>
  <c r="T317"/>
  <c r="I317"/>
  <c r="J317" s="1"/>
  <c r="T313"/>
  <c r="J313"/>
  <c r="I313"/>
  <c r="T308"/>
  <c r="I308"/>
  <c r="J308" s="1"/>
  <c r="T303"/>
  <c r="J303"/>
  <c r="I303"/>
  <c r="T299"/>
  <c r="I299"/>
  <c r="J299" s="1"/>
  <c r="T294"/>
  <c r="J294"/>
  <c r="I294"/>
  <c r="T284"/>
  <c r="I284"/>
  <c r="J284" s="1"/>
  <c r="T278"/>
  <c r="J278"/>
  <c r="I278"/>
  <c r="S274"/>
  <c r="I274"/>
  <c r="J274" s="1"/>
  <c r="T270"/>
  <c r="J270"/>
  <c r="I270"/>
  <c r="T266"/>
  <c r="I266"/>
  <c r="J266" s="1"/>
  <c r="T262"/>
  <c r="J262"/>
  <c r="I262"/>
  <c r="T258"/>
  <c r="I258"/>
  <c r="J258" s="1"/>
  <c r="T254"/>
  <c r="J254"/>
  <c r="I254"/>
  <c r="T250"/>
  <c r="I250"/>
  <c r="J250" s="1"/>
  <c r="T230"/>
  <c r="J230"/>
  <c r="I230"/>
  <c r="T213"/>
  <c r="I213"/>
  <c r="J213" s="1"/>
  <c r="T209"/>
  <c r="J209"/>
  <c r="I209"/>
  <c r="T204"/>
  <c r="I204"/>
  <c r="J204" s="1"/>
  <c r="T198"/>
  <c r="J198"/>
  <c r="I198"/>
  <c r="T194"/>
  <c r="I194"/>
  <c r="J194" s="1"/>
  <c r="T188"/>
  <c r="J188"/>
  <c r="I188"/>
  <c r="T184"/>
  <c r="I184"/>
  <c r="J184" s="1"/>
  <c r="T180"/>
  <c r="J180"/>
  <c r="I180"/>
  <c r="T174"/>
  <c r="I174"/>
  <c r="J174" s="1"/>
  <c r="T161"/>
  <c r="J161"/>
  <c r="I161"/>
  <c r="T157"/>
  <c r="I157"/>
  <c r="J157" s="1"/>
  <c r="T144"/>
  <c r="J144"/>
  <c r="I144"/>
  <c r="T138"/>
  <c r="I138"/>
  <c r="J138" s="1"/>
  <c r="T134"/>
  <c r="J134"/>
  <c r="I134"/>
  <c r="T129"/>
  <c r="I129"/>
  <c r="J129" s="1"/>
  <c r="T124"/>
  <c r="J124"/>
  <c r="I124"/>
  <c r="T120"/>
  <c r="I120"/>
  <c r="J120" s="1"/>
  <c r="T116"/>
  <c r="J116"/>
  <c r="I116"/>
  <c r="T107"/>
  <c r="I107"/>
  <c r="J107" s="1"/>
  <c r="T103"/>
  <c r="J103"/>
  <c r="I103"/>
  <c r="T82"/>
  <c r="I82"/>
  <c r="J82" s="1"/>
  <c r="T73"/>
  <c r="J73"/>
  <c r="I73"/>
  <c r="T69"/>
  <c r="I69"/>
  <c r="J69" s="1"/>
  <c r="T65"/>
  <c r="J65"/>
  <c r="I65"/>
  <c r="T61"/>
  <c r="I61"/>
  <c r="J61" s="1"/>
  <c r="T43"/>
  <c r="J43"/>
  <c r="I43"/>
  <c r="T38"/>
  <c r="I38"/>
  <c r="J38" s="1"/>
  <c r="T33"/>
  <c r="J33"/>
  <c r="I33"/>
  <c r="T28"/>
  <c r="I28"/>
  <c r="J28" s="1"/>
  <c r="T19"/>
  <c r="J19"/>
  <c r="I19"/>
  <c r="T15"/>
  <c r="I15"/>
  <c r="J15" s="1"/>
  <c r="T11"/>
  <c r="J11"/>
  <c r="J525" s="1"/>
  <c r="I525" s="1"/>
  <c r="I11"/>
  <c r="R4"/>
  <c r="J5" s="1"/>
  <c r="Q4"/>
  <c r="I5" s="1"/>
  <c r="P4"/>
  <c r="H5" s="1"/>
  <c r="O4"/>
  <c r="G5" s="1"/>
  <c r="N4"/>
  <c r="S4" s="1"/>
  <c r="K5" s="1"/>
  <c r="T525" l="1"/>
  <c r="N6"/>
  <c r="R6" s="1"/>
  <c r="L5" s="1"/>
  <c r="D5"/>
</calcChain>
</file>

<file path=xl/sharedStrings.xml><?xml version="1.0" encoding="utf-8"?>
<sst xmlns="http://schemas.openxmlformats.org/spreadsheetml/2006/main" count="2047" uniqueCount="981">
  <si>
    <t>MINISTERIO DE MEDIO AMBIENTE Y RECURSOS NATURALES</t>
  </si>
  <si>
    <t>RELACION DE CUENTAS POR PAGAR AL 26/12/2017</t>
  </si>
  <si>
    <t xml:space="preserve"> CONTABILIDAD  REVISION</t>
  </si>
  <si>
    <t xml:space="preserve"> CONTABILIDAD FISICO</t>
  </si>
  <si>
    <t xml:space="preserve"> NO HA LLEGADO</t>
  </si>
  <si>
    <t xml:space="preserve"> PRESUPUESTO</t>
  </si>
  <si>
    <t xml:space="preserve"> DEVUELTOS</t>
  </si>
  <si>
    <t>TOTAL</t>
  </si>
  <si>
    <t>DEVUELTO</t>
  </si>
  <si>
    <t>DIFERENCIA</t>
  </si>
  <si>
    <t>DPTO. CONTABILIDAD</t>
  </si>
  <si>
    <t>RNC</t>
  </si>
  <si>
    <t>CUENTA</t>
  </si>
  <si>
    <t>PROVEEDOR</t>
  </si>
  <si>
    <t>CONCEPTO</t>
  </si>
  <si>
    <t>ORDEN</t>
  </si>
  <si>
    <t>FECHA DE LA ORDEN</t>
  </si>
  <si>
    <t>FACTURA</t>
  </si>
  <si>
    <t>FECHA DE LA FACTURA</t>
  </si>
  <si>
    <t xml:space="preserve"> VALOR</t>
  </si>
  <si>
    <t>FONDO</t>
  </si>
  <si>
    <t>OBSERVACION</t>
  </si>
  <si>
    <t>AREA SOLICITANTE</t>
  </si>
  <si>
    <t xml:space="preserve"> CONTABILIDAD REVISION</t>
  </si>
  <si>
    <t>PAGADOS CON LIBRAMIENTOS O CHEQUES</t>
  </si>
  <si>
    <t xml:space="preserve"> VALOR </t>
  </si>
  <si>
    <t>TELEFONO</t>
  </si>
  <si>
    <t>CORREO</t>
  </si>
  <si>
    <t>otros correo</t>
  </si>
  <si>
    <t>5.2.2.2.2.01</t>
  </si>
  <si>
    <t>A &amp; F CENTRO GRAFICO</t>
  </si>
  <si>
    <t>COMPRA DE TARJETA DE PRESENTACION VALOR 9,145.00 ANULADO LIBRAMIENTO 6148/2016</t>
  </si>
  <si>
    <t>248/16</t>
  </si>
  <si>
    <t>A010010011500000168</t>
  </si>
  <si>
    <t>CONTABILIDAD  FISICO DEVUELTO DE PRESUPUESTO NO ENVIARON LOS IMPUESTOS</t>
  </si>
  <si>
    <t>DIRECTORA DE INFORMACION AMBIENTAL</t>
  </si>
  <si>
    <t>TOTAL A &amp; F CENTRO GRAFICO</t>
  </si>
  <si>
    <t>5.2.2.7.2.01</t>
  </si>
  <si>
    <t>AA FIRE AND SECURITY SYSTEM</t>
  </si>
  <si>
    <t>SERVICIO DE MANTENIMIENTO DE EXTINTORES</t>
  </si>
  <si>
    <t>84/17</t>
  </si>
  <si>
    <t>A010010011500000054</t>
  </si>
  <si>
    <t>CONTABILIDAD FISICO PROBLEMA DE IMPUESTOS</t>
  </si>
  <si>
    <t>SERVICIOS GENERALES</t>
  </si>
  <si>
    <t>Total AA FIRE AND SECURITY SYSTEM</t>
  </si>
  <si>
    <t>5.2.2.8.6.01</t>
  </si>
  <si>
    <t xml:space="preserve"> AD MARKETING LIVE, SRL</t>
  </si>
  <si>
    <t>SERVICIO DE REFRIGERIO Y ALMUERZO DICIEMBRE 2016</t>
  </si>
  <si>
    <t>42/16</t>
  </si>
  <si>
    <t>A010010011500000609</t>
  </si>
  <si>
    <t>NO HA LLEGADO HACER CONTRATO COORDINACION</t>
  </si>
  <si>
    <t>VICEMINISTERIO DE GESTION AMBIENTAL</t>
  </si>
  <si>
    <t>TOTAL  AD MARKETING LIVE, SRL</t>
  </si>
  <si>
    <t>5.2.2.4.1.01</t>
  </si>
  <si>
    <t xml:space="preserve"> AGUILA TOURS SRL Y/O PARALLAX FACTORING, S.A</t>
  </si>
  <si>
    <t>SERVICIO DE TRANSPORTE DEL 7 AL 25/09/2015</t>
  </si>
  <si>
    <t>443/15</t>
  </si>
  <si>
    <t>A010010011500000428</t>
  </si>
  <si>
    <t>CRISTINA LO DEVOLVIO A MARCIA PARA HACER CONTRATO.</t>
  </si>
  <si>
    <t>TRANSPORTACION</t>
  </si>
  <si>
    <t>SERVICIO DE TRANSPORTE DESDE EL 16 AL 20/11/2015</t>
  </si>
  <si>
    <t>492/15</t>
  </si>
  <si>
    <t>A010010011500000455</t>
  </si>
  <si>
    <t>SERVICIO DE TRANSPORTE DESDE EL 10 AL 13/11/2015 SE ANULO EL LIBRAMIENTO 1938/2016. CORRECION DE FECHA ES 2015</t>
  </si>
  <si>
    <t>476/15</t>
  </si>
  <si>
    <t>A010010011500000454</t>
  </si>
  <si>
    <t>SERVICIO DE TRANSPORTE EL 23 Y 24/11/2015</t>
  </si>
  <si>
    <t>507/15</t>
  </si>
  <si>
    <t>A010010011500000464</t>
  </si>
  <si>
    <t>5.2.2.5.4.01</t>
  </si>
  <si>
    <t>SERVICIO DE ALQUILER DE QUIPOS DE TRANSPORTE  VALOR CONTRATO 3,273,600.00 Y LA ORDEN  ES DE 3,186,800.00. VALOR FACTURA 462,600.00. ANULADO LIBRAMIENTO 6028 POR ERROR CONTRATO Y FACTURA</t>
  </si>
  <si>
    <t>169/16</t>
  </si>
  <si>
    <t>A010010011500000529</t>
  </si>
  <si>
    <t>SERVICIO DE TRANSPORTE  EL 29/04/2016</t>
  </si>
  <si>
    <t>256/16</t>
  </si>
  <si>
    <t>A010010011500000536</t>
  </si>
  <si>
    <t>COMPRA YADIRA</t>
  </si>
  <si>
    <t>DIRECTOR RECURSOS HUMANOS</t>
  </si>
  <si>
    <t>TOTAL  AGUILA TOURS SRL Y/O PARALLAX FACTORING, S.A</t>
  </si>
  <si>
    <t>101000236</t>
  </si>
  <si>
    <t>5.2.6.4.8.01</t>
  </si>
  <si>
    <t>AGENCIA BELLA</t>
  </si>
  <si>
    <t>COMPRA DE 20 MOTOCICLETAS</t>
  </si>
  <si>
    <t>CONTRATO</t>
  </si>
  <si>
    <t>A0100300021500001452</t>
  </si>
  <si>
    <t>100 TIENE CUOTA</t>
  </si>
  <si>
    <t>COMPRA YGNACIA</t>
  </si>
  <si>
    <t>COORDINACION</t>
  </si>
  <si>
    <t>COMPRA DE 6 MOTOCICLETAS</t>
  </si>
  <si>
    <t>A0100300021500001466</t>
  </si>
  <si>
    <t>104 Y PROYECTO DE INVERSION</t>
  </si>
  <si>
    <t>REFORESTACION</t>
  </si>
  <si>
    <t>TOTAL AGENCIA BELLA</t>
  </si>
  <si>
    <t>5.2.2.7.2.06</t>
  </si>
  <si>
    <t>ASCENSORES NORTEÑO RAMOS VEGA</t>
  </si>
  <si>
    <t>PRIMER PAGO MANTENIMIENTO DE DOS ASCENSORES VALOR DE LA ORDEN 121,776.0 DESDE EL 02/02/2017 AL 30/06/2017. SON</t>
  </si>
  <si>
    <t>25/17</t>
  </si>
  <si>
    <t>A010010011500000009</t>
  </si>
  <si>
    <t>ADMINISTRATIVO DEVUELTO PARA HACER CONTRATO</t>
  </si>
  <si>
    <t>SERVICIO DE REPARACION DE ELEVADORES</t>
  </si>
  <si>
    <t>364/17</t>
  </si>
  <si>
    <t>A010010011500000019</t>
  </si>
  <si>
    <t>COMPRA ALEXANDRA</t>
  </si>
  <si>
    <t>TOTAL ASCENSORES NORTEÑO RAMOS VEGA</t>
  </si>
  <si>
    <t>5.2.3.3.2.01</t>
  </si>
  <si>
    <t>ASHVALSOPH INVESTMENTS</t>
  </si>
  <si>
    <t>COMPRA DE PAPEL DE BAÑO Y FALDO DE SERVILLETA VALOR 149,725.48</t>
  </si>
  <si>
    <t>820/15</t>
  </si>
  <si>
    <t>A010010011500000037</t>
  </si>
  <si>
    <t>CONTABILIDAD FISICO TIENE OPOSICION DE PAGO VER DOC. DEL DPTO. LEGAL</t>
  </si>
  <si>
    <t>SUMINISTRO</t>
  </si>
  <si>
    <t>5.2.3.9.6.01</t>
  </si>
  <si>
    <t>COMPRA DE BATERIA PARA INVERSOR</t>
  </si>
  <si>
    <t>706/15</t>
  </si>
  <si>
    <t>A010010011500000047</t>
  </si>
  <si>
    <t>ENC. MUNICIPAL  VALLE NUEVO CONSTANZA</t>
  </si>
  <si>
    <t>TOTAL ASHVALSOPH INVESTMENTS</t>
  </si>
  <si>
    <t xml:space="preserve"> AUTOCAMIONES</t>
  </si>
  <si>
    <t xml:space="preserve">SERVICIO DE REPARACION  </t>
  </si>
  <si>
    <t>349/16</t>
  </si>
  <si>
    <t>A010010021500001882</t>
  </si>
  <si>
    <t>Agustina DEV. A DIR. ADM. D/F 25/08/16</t>
  </si>
  <si>
    <t>DIRECTOR AREAS PROTEGIDAS</t>
  </si>
  <si>
    <t>245/17</t>
  </si>
  <si>
    <t>A010010031500009772</t>
  </si>
  <si>
    <t>100   TIENE CUOTA</t>
  </si>
  <si>
    <t>CONTABILDAD</t>
  </si>
  <si>
    <t>271/17</t>
  </si>
  <si>
    <t>A010010021500002536</t>
  </si>
  <si>
    <t>DIRECTOR BIODIVERSIDAD</t>
  </si>
  <si>
    <t>5.2.6.4.1.01</t>
  </si>
  <si>
    <t>COMPRA DE UN CAMION ISUZU</t>
  </si>
  <si>
    <t>A010010011500001141</t>
  </si>
  <si>
    <t>COORDINADOR ADMINISTRATIVO Y FINANCIERO</t>
  </si>
  <si>
    <t>A010010011500001142</t>
  </si>
  <si>
    <t>A010010011500001143</t>
  </si>
  <si>
    <t>A010010011500001144</t>
  </si>
  <si>
    <t>A010010011500001146</t>
  </si>
  <si>
    <t>478/17</t>
  </si>
  <si>
    <t>A010010031500009828</t>
  </si>
  <si>
    <t>COMPRA FRANCISCO</t>
  </si>
  <si>
    <t>487/17</t>
  </si>
  <si>
    <t>A010010031500009832</t>
  </si>
  <si>
    <t>472/17</t>
  </si>
  <si>
    <t>A010010021500002559</t>
  </si>
  <si>
    <t>488/17</t>
  </si>
  <si>
    <t>A010010031500009830</t>
  </si>
  <si>
    <t>485/17</t>
  </si>
  <si>
    <t>A010010031500009831</t>
  </si>
  <si>
    <t>COMPRA DE UN CAMION ISUZU COORDINACION</t>
  </si>
  <si>
    <t>A010010011500001153</t>
  </si>
  <si>
    <t>A010010011500001154</t>
  </si>
  <si>
    <t>TOTAL  AUTOCAMIONES</t>
  </si>
  <si>
    <t>101054832</t>
  </si>
  <si>
    <t>5.2.3.9.9.01</t>
  </si>
  <si>
    <t>BDC SERRALLE</t>
  </si>
  <si>
    <t>COMPRA MATERIALES DE LABORATORIO</t>
  </si>
  <si>
    <t>534/17</t>
  </si>
  <si>
    <t>A010010011500004364</t>
  </si>
  <si>
    <t>COMPRA YENIFER ESPERANDO COTIZACION ORIGINAL</t>
  </si>
  <si>
    <t>GESTION AMBIENTAL</t>
  </si>
  <si>
    <t>TOTAL BDC SERRALLE</t>
  </si>
  <si>
    <t>5.2.2.7.2.02</t>
  </si>
  <si>
    <t xml:space="preserve"> BALDONADO OFFICE SOLUTION</t>
  </si>
  <si>
    <t>SERVICIO DE REPARACION FOTOCOPIADORA</t>
  </si>
  <si>
    <t>37/16</t>
  </si>
  <si>
    <t>A010010011500000021</t>
  </si>
  <si>
    <t>SANTIAGO ARMAR EN COMPRA</t>
  </si>
  <si>
    <t>TESORERIA</t>
  </si>
  <si>
    <t>TOTAL  BALDONADO OFFICE SOLUTION</t>
  </si>
  <si>
    <t xml:space="preserve"> BERRY BAY ELECTRI CORP</t>
  </si>
  <si>
    <t>COMPRA DE INVERSOR</t>
  </si>
  <si>
    <t>20/15</t>
  </si>
  <si>
    <t>A010010010100000008</t>
  </si>
  <si>
    <t>CONTABILIDAD ARCHIVADO POR QUE EL SUPLIDOR NO HA COMPLETADO EL EXPEDIENTE Y SEGÚN INFORMAN SE FUE PARA MIAMI</t>
  </si>
  <si>
    <t>DIRECTOR PROVINCIAL PERAVIA</t>
  </si>
  <si>
    <t>TOTAL  BERRY BAY ELECTRI CORP</t>
  </si>
  <si>
    <t>CARIBE TOURS</t>
  </si>
  <si>
    <t>SERVICIO DE TRANSPORTE PRIMERA QUINCENA SEPTIEMBRE 2017</t>
  </si>
  <si>
    <t>A010010011500003762</t>
  </si>
  <si>
    <t>COMPRA DAMARIS</t>
  </si>
  <si>
    <t>SERVICIO DE TRANSPORTE SEGUNDA QUINCENA SEPTIEMBRE 2017</t>
  </si>
  <si>
    <t>CONTRAO</t>
  </si>
  <si>
    <t>A010010011500003781</t>
  </si>
  <si>
    <t>SERVICIO DE TRANSPORTE PRIMERA QUINCENA OCTUBRE 2017</t>
  </si>
  <si>
    <t>A010010011500003795</t>
  </si>
  <si>
    <t>SERVICIO DE TRANSPORTE SEDUNDA QUINCENA OCTUBRE 2017</t>
  </si>
  <si>
    <t>A010010011500003819</t>
  </si>
  <si>
    <t>SERVICIO DE TRANSPORTE SEDUNDA QUINCENA NOVIEMBRE 2017</t>
  </si>
  <si>
    <t>A010010011500003840</t>
  </si>
  <si>
    <t>SERVICIO DE TRANSPORTE PRIMERA QUINCENA NOVIEMBRE 2017</t>
  </si>
  <si>
    <t>A010010011500003861</t>
  </si>
  <si>
    <t>TOTAL CARIBE TOURS</t>
  </si>
  <si>
    <t xml:space="preserve"> CASTILLO &amp; ROMERO</t>
  </si>
  <si>
    <t>MANTENIMIENTO DE VEHICULO</t>
  </si>
  <si>
    <t>462/16</t>
  </si>
  <si>
    <t>A01001001150000599</t>
  </si>
  <si>
    <t>NO TIENE CUENTA BANCARIA EN EL SIGEF Y PROBLEMA DE IMPUESTOS CONTABILIDAD FISICO</t>
  </si>
  <si>
    <t>COORDINADOR ADMINISTREATIVO Y FINANCIERO</t>
  </si>
  <si>
    <t>MANTENIMIENTO DE VEHICULO VALOR 53,926.00</t>
  </si>
  <si>
    <t>488/16</t>
  </si>
  <si>
    <t>A01001001150000620</t>
  </si>
  <si>
    <t>SUELOS Y  AGUA</t>
  </si>
  <si>
    <t>500/16</t>
  </si>
  <si>
    <t>A01001001150000624</t>
  </si>
  <si>
    <t>DIRECTORA QUISQUEYA VERDE</t>
  </si>
  <si>
    <t>MANTENIMIENTO DE VEHICULO AÑO 2008, ISUZU, MODELO TFS54 05018, 3000, 4X4</t>
  </si>
  <si>
    <t>503/16</t>
  </si>
  <si>
    <t>A01001001150000628</t>
  </si>
  <si>
    <t>VICEMINISTERIO DE AREAS PROTEGIDAS</t>
  </si>
  <si>
    <t>507/16</t>
  </si>
  <si>
    <t>A01001001150000629</t>
  </si>
  <si>
    <t>DIRECCION DE BIODIVERSIDAD</t>
  </si>
  <si>
    <t>506/16</t>
  </si>
  <si>
    <t>A01001001150000630</t>
  </si>
  <si>
    <t>DESPACHO MINISTRO</t>
  </si>
  <si>
    <t>5.2.3.6.3.03</t>
  </si>
  <si>
    <t>COMPRA DE PIEZA   VALOR 63,366.00</t>
  </si>
  <si>
    <t>660/16</t>
  </si>
  <si>
    <t>A01001001150000633</t>
  </si>
  <si>
    <t>DIRECTOR PROVINCIAL SAN JUAN</t>
  </si>
  <si>
    <t>5.2.3.7.2.05</t>
  </si>
  <si>
    <t>5.2.3.6.1.03</t>
  </si>
  <si>
    <t>5.2.3.5.4.01</t>
  </si>
  <si>
    <t>519/16</t>
  </si>
  <si>
    <t>A01001001150000634</t>
  </si>
  <si>
    <t>RECURSOS FORESTALES</t>
  </si>
  <si>
    <t>526/6</t>
  </si>
  <si>
    <t>A01001001150000636</t>
  </si>
  <si>
    <t>531/16</t>
  </si>
  <si>
    <t>A01001001150000644</t>
  </si>
  <si>
    <t>530/16</t>
  </si>
  <si>
    <t>A01001001150000651</t>
  </si>
  <si>
    <t>TRASPORTACION</t>
  </si>
  <si>
    <t>550/16</t>
  </si>
  <si>
    <t>A01001001150000652</t>
  </si>
  <si>
    <t>MANTENIMIENTO DE VEHICULO VALOR 65,136.00</t>
  </si>
  <si>
    <t>555/16</t>
  </si>
  <si>
    <t>A01001001150000656</t>
  </si>
  <si>
    <t>TRASNPORTACION</t>
  </si>
  <si>
    <t>Total  CASTILLO &amp; ROMERO</t>
  </si>
  <si>
    <t>102316163</t>
  </si>
  <si>
    <t>5.2.3.9.2.01</t>
  </si>
  <si>
    <t>CECOMSA</t>
  </si>
  <si>
    <t>COMPRA DE MEMORIAS Y CAMARA DIGITAL</t>
  </si>
  <si>
    <t>BUSCAR</t>
  </si>
  <si>
    <t>A030010011500010230</t>
  </si>
  <si>
    <t>PRESUPUESTO DEVUELTO DE PRESUPUESTO A AGUSTINA PARA CORRECCION</t>
  </si>
  <si>
    <t>TOTAL CECOMSA</t>
  </si>
  <si>
    <t xml:space="preserve"> CENTRO AUTOMOTRIZ REMESA</t>
  </si>
  <si>
    <t>SERVICIO DE REPARACION DEL VEHICULO JEEP KIA SPORTAGE 2002. SE  /REINTEGRO EL CHEQUE 127892 D/F 17/10/2013 POR CAMBIO DE FONDO</t>
  </si>
  <si>
    <t>305/13</t>
  </si>
  <si>
    <t>A010010011500002023</t>
  </si>
  <si>
    <t>CONTABILIDAD FISICO. ESPERANDO AUTORIZACION PAGO DE DIGEPRE</t>
  </si>
  <si>
    <t>SERVICIO DE MANTENIMIENTO DE LA CAMIONETA CHEVROLET 2011. SE REINTEGRO EL CHEQUE 127112 D/F 11/10/2013 POR CAMDIO DE FONDO</t>
  </si>
  <si>
    <t>372/13</t>
  </si>
  <si>
    <t>A010010011500002060</t>
  </si>
  <si>
    <t>SERVICIO MANTENIMIENTO DE LA CAMIONETA FORD RANGER 2010 VERDE</t>
  </si>
  <si>
    <t>408/2013</t>
  </si>
  <si>
    <t>A010010011500002121</t>
  </si>
  <si>
    <t>SEGÚN ULTIMO REGISTRO EN CONTABILIDAD ESTE EXPEDIENTE FUE DEVUELTO EL 09/10/2013</t>
  </si>
  <si>
    <t>SERVICIO DE MANTENIMIENTO DEL DISCO PLATO COLLARING CAMION ISUZU 2009</t>
  </si>
  <si>
    <t>66/14</t>
  </si>
  <si>
    <t>A010010011500002463</t>
  </si>
  <si>
    <t>SERVICIO DE REPARACION CAMIONETA TOYOTA 2011 VALOR 125,078.37</t>
  </si>
  <si>
    <t>114/15</t>
  </si>
  <si>
    <t>A010010011500003117</t>
  </si>
  <si>
    <t>DIRECCION PROV. MARIA TRINIDAD SANCHEZ</t>
  </si>
  <si>
    <t>REPARACION Y MANTENIMIENTO DE VEHICULO TOYOTA HILUX</t>
  </si>
  <si>
    <t>264/15</t>
  </si>
  <si>
    <t>A010010011500003339</t>
  </si>
  <si>
    <t>DIV. DE MANTENIMIENTO</t>
  </si>
  <si>
    <t>Total  CENTRO AUTOMOTRIZ REMESA</t>
  </si>
  <si>
    <t>130228698</t>
  </si>
  <si>
    <t>5.2.6.2.3.01</t>
  </si>
  <si>
    <t>COMPU OFFICE DOMINICANA</t>
  </si>
  <si>
    <t>COMPRA DE CAMARA DIGITAL</t>
  </si>
  <si>
    <t>627/17</t>
  </si>
  <si>
    <t>A010010011500004015</t>
  </si>
  <si>
    <t>PRESUPUESTO</t>
  </si>
  <si>
    <t>ADMINISTRADOR DEL PROYECTO GUAYABAL</t>
  </si>
  <si>
    <t>TOTAL COMPU OFFICE DOMINICANA</t>
  </si>
  <si>
    <t xml:space="preserve"> CONSTRUCTORA BALMOSA</t>
  </si>
  <si>
    <t>PAGO DEDUCIBLE DEL ALQUILER VEHICULOS SEGÚN ORDEN 136/14. EL VALOR DE LA FACT ES DE 35,228.00 SE ANULO EL LIBRAMIENTO 7357 D/F 26/10/2015</t>
  </si>
  <si>
    <t>07/2014</t>
  </si>
  <si>
    <t>A01001001150000007</t>
  </si>
  <si>
    <t>CONTABILIDAD  FISICO  ESPERANDO QUE EL SUPLIDOR LO COMPLETE</t>
  </si>
  <si>
    <t>AREAS PROTEGIDAS</t>
  </si>
  <si>
    <t>Total  CONSTRUCTORA BALMOSA</t>
  </si>
  <si>
    <t>5.2.2.7.1.01</t>
  </si>
  <si>
    <t xml:space="preserve"> CONSTRUCTORA LUSAMA</t>
  </si>
  <si>
    <t>PAGO 20% DEL VALOR 1,980,243.19   REHABILITACION DEL BANCO DE SEMILLA VALOR 1,116,958.50. EL VALOR DE LA ORDEN DE COMPRA ES 1,980,243.19.  SE LE ABONO 396,048.63</t>
  </si>
  <si>
    <t>276/16</t>
  </si>
  <si>
    <t>NO TIENE</t>
  </si>
  <si>
    <t>RODY ABREU HACER CONTRATO</t>
  </si>
  <si>
    <t>DIRECTOR INGENIERIA</t>
  </si>
  <si>
    <t>PAGO PRIMERA CUBICACION POR  REHABILITACION DEL BANCO DE SEMILLA VALOR 1,116,958.50. EL VALOR DE LA ORDEN DE COMPRA ES 1,980,243.19.  SE LE ABONO 396,048.63. LA FACTURA CON EL NUMERO DE CONPROBANTE FISCAL A010010011500000013 D/F 08/08/2016  FUE ANULADA CON LA NOTA DE CREDITO A01001001040000005 D/F 08/12/2016</t>
  </si>
  <si>
    <t>ANULADA LA FACT. 13 EL 24/05/2017</t>
  </si>
  <si>
    <t>Total  CONSTRUCTORA LUSAMA</t>
  </si>
  <si>
    <t>130949001</t>
  </si>
  <si>
    <t>5.2.3.5.5.01</t>
  </si>
  <si>
    <t>CONSTRUCTORA Y FERRETERIA RAFENI</t>
  </si>
  <si>
    <t>COMPRA DE TUBO PVC VALOR 55,589.80 ANULADO LIBRAMIENTO 9680/17</t>
  </si>
  <si>
    <t>656/17</t>
  </si>
  <si>
    <t>A010010011500000248</t>
  </si>
  <si>
    <t>06/10/20147</t>
  </si>
  <si>
    <t>PAGADO</t>
  </si>
  <si>
    <t>PRESUPUESTO CORRECION IMPUESTOS</t>
  </si>
  <si>
    <t>DIRECTOR PROV. ELIAS PIÑA</t>
  </si>
  <si>
    <t>LIBRAMIENTO 11458 VENCE EL 12/01/2018</t>
  </si>
  <si>
    <t>COMPRA DE LONAS, CAJA PLASTICA, GUANTES Y SACOS</t>
  </si>
  <si>
    <t>662/17</t>
  </si>
  <si>
    <t>A010010011500000252</t>
  </si>
  <si>
    <t xml:space="preserve">PRESUPUESTO </t>
  </si>
  <si>
    <t>BANCO DE SEMILLA</t>
  </si>
  <si>
    <t>TOTAL CONSTRUCTORA Y FERRETERIA RAFENI</t>
  </si>
  <si>
    <t>131457843</t>
  </si>
  <si>
    <t>5.2.6.5.5.01</t>
  </si>
  <si>
    <t>CRISPASO</t>
  </si>
  <si>
    <t>COMPRA DE 30 SISTEMA DE POSICIONAMIENTO GOBLA ( GPS)</t>
  </si>
  <si>
    <t>739/17</t>
  </si>
  <si>
    <t>NO HA LLEGADO</t>
  </si>
  <si>
    <t>YGNACIA COMPRA</t>
  </si>
  <si>
    <t>TOTAL CRISPASO</t>
  </si>
  <si>
    <t xml:space="preserve"> CROS PUBLICIDAD</t>
  </si>
  <si>
    <t>SERVICIO DE IMPRESIÓN DE 10 LIBROS SATINADOS. ELVALOR DE LA ORDEN ES DE 255,200.00 SOLICITARON 200 LIBROS PERO SOLO ENTREGARON 10 A OTRO PRECIO QUE NO ES EL DE LA ORDEN</t>
  </si>
  <si>
    <t>769/12</t>
  </si>
  <si>
    <t>A010010011500000029</t>
  </si>
  <si>
    <t>LO TIENE EL SR. BIDO ESPERANDO QUE CORRIJAN EL VALOR DEL PRECIO DE  LA FACTURA CON RELACION AL PRECIO DE LA ORDEN</t>
  </si>
  <si>
    <t>PARA PLAN ESTRATEGICO INSTUICIONAL</t>
  </si>
  <si>
    <t>COMPRA DE 10 DVD DE 4GB GRABADOS. DICE EL SUPLIDOR QUE LE DEBEN ESA ORDEN SE RECIBIO LA FACTURA EN COMPRA EL 29/10/2012</t>
  </si>
  <si>
    <t>A010010011500000030</t>
  </si>
  <si>
    <t>LISSET COMPRA LO ESTA ARMANDO</t>
  </si>
  <si>
    <t>IMPRESIÓN DE 500 VOLANTES</t>
  </si>
  <si>
    <t>1020/12</t>
  </si>
  <si>
    <t>A010010011500000032</t>
  </si>
  <si>
    <t>PARA  ACTIVIDAD FENICIDIOS DE LA REP DOM Y SUS IMPACTOS</t>
  </si>
  <si>
    <t>TOTAL   CROS PUBLICIDAD</t>
  </si>
  <si>
    <t xml:space="preserve"> DELTA COMERCIAL</t>
  </si>
  <si>
    <t>SERVICIO DE 5 CAMIONETA</t>
  </si>
  <si>
    <t>ADJUDICACION NO. 4</t>
  </si>
  <si>
    <t>A010010011500000785</t>
  </si>
  <si>
    <t>104 PROYECTO GUAYABAL</t>
  </si>
  <si>
    <t>QUISQUEYA VERDE</t>
  </si>
  <si>
    <t>SERVICIO DE REPARACION  Y MANTENIMIENTO</t>
  </si>
  <si>
    <t>229/17</t>
  </si>
  <si>
    <t>A020020021500026164</t>
  </si>
  <si>
    <t>PROGRAMAR 100</t>
  </si>
  <si>
    <t>CONTABILIDAD FISICO PROGRAMAR</t>
  </si>
  <si>
    <t>240/17</t>
  </si>
  <si>
    <t>A020020021500026228</t>
  </si>
  <si>
    <t>233/17</t>
  </si>
  <si>
    <t>A020020021500002857</t>
  </si>
  <si>
    <t>COORDINADOR DIRECCIONES PROV.</t>
  </si>
  <si>
    <t>242/17</t>
  </si>
  <si>
    <t>A020020021500026259</t>
  </si>
  <si>
    <t>HACER</t>
  </si>
  <si>
    <t>A020020021500026424</t>
  </si>
  <si>
    <t>MONTE PLATA</t>
  </si>
  <si>
    <t>A020020021500026496</t>
  </si>
  <si>
    <t>A020020021500026654</t>
  </si>
  <si>
    <t>100 PROGRAMAR</t>
  </si>
  <si>
    <t>PARTICIPACION SOCIAL</t>
  </si>
  <si>
    <t>A010010011500000801</t>
  </si>
  <si>
    <t>COORDINACION ADM. Y FINANC.</t>
  </si>
  <si>
    <t>A010010011500000804</t>
  </si>
  <si>
    <t>CANJE DE DEUDAS</t>
  </si>
  <si>
    <t>Total  DELTA COMERCIAL</t>
  </si>
  <si>
    <t xml:space="preserve"> DELICIAS NANI.. CATERING  &amp; ALGO MAS</t>
  </si>
  <si>
    <t>SERVICIO DE REFRIGERIO. PAGO FINAL</t>
  </si>
  <si>
    <t>152/17</t>
  </si>
  <si>
    <t>A010010011500000150</t>
  </si>
  <si>
    <t>CONTABILIDAD FISICO DEVUELTO DE PRESUPUESTO</t>
  </si>
  <si>
    <t>Total  DELICIAS NANI.. CATERING  &amp; ALGO MAS</t>
  </si>
  <si>
    <t>5.2.2.5.3.04</t>
  </si>
  <si>
    <t xml:space="preserve"> DISTOSA</t>
  </si>
  <si>
    <t>MANTENIMIENTO FOTOCIPIADORA NOVIEMBRE 2014 VALOR 395,907.70 ANULADO LIBRAMIENTO 4032 PARA PAGAR POR CUETA DISMINUCION PASIVO</t>
  </si>
  <si>
    <t>A010010011500004779</t>
  </si>
  <si>
    <t>CONTABILIDAD FISICO ESPERANDO AUTORIZACION PAGO</t>
  </si>
  <si>
    <t>DIRECTOR ADMINISTRATICO</t>
  </si>
  <si>
    <t>809-</t>
  </si>
  <si>
    <t>MANTENIMIENTO FOTOCIPIADORA DICIEMBRE 2014 Y ENERO 2015 VALOR 615,482.10 ANULADO LIBRAMIENTO 4032 PARA PAGAR POR CUETA DISMINUCION PASIVO</t>
  </si>
  <si>
    <t>A010010011500004859</t>
  </si>
  <si>
    <t>MANTENIMIENTO FOTOCIPIADORA FEBRERO  2015 VALOR 421,18.4.   ANULADO LIBRAMIENTO 4032 PARA PAGAR POR CUETA DISMINUCION PASIVO</t>
  </si>
  <si>
    <t>A010010011500004912</t>
  </si>
  <si>
    <t>MANTENIMIENTO FOTOCIPIADORA MARZO 2015 VALOR FACTURA 416,492.80.  ANULADO LIBRAMIENTO 4032 PARA PAGAR POR CUETA DISMINUCION PASIVO</t>
  </si>
  <si>
    <t>A010010011500004970</t>
  </si>
  <si>
    <t>MANTENIMIENTO FOTOCIPIADORA ABRIL 2015 VALOR 398,244.10.  ANULADO LIBRAMIENTO 4032 PARA PAGAR POR CUETA DISMINUCION PASIVO</t>
  </si>
  <si>
    <t>A010010011500005070</t>
  </si>
  <si>
    <t>MANTENIMIENTO FOTOCIPIADORA MAYO 2015 VALOR 420,050.50  ANULADO LIBRAMIENTO 4032 PARA PAGAR POR CUETA DISMINUCION PASIVO</t>
  </si>
  <si>
    <t>A010010011500005082</t>
  </si>
  <si>
    <t>MANTENIMIENTO FOTOCIPIADORA JUNIO 2015 VALOR 423,159.80.  ANULADO LIBRAMIENTO 4032 PARA PAGAR POR CUETA DISMINUCION PASIVO</t>
  </si>
  <si>
    <t>A010010011500005108</t>
  </si>
  <si>
    <t>MANTENIMIENTO FOTOCIPIADORA JULIO  2015 VALOR 419,537.20.  ANULADO LIBRAMIENTO 4032 PARA PAGAR POR CUETA DISMINUCION PASIVO</t>
  </si>
  <si>
    <t>A010010011500005168</t>
  </si>
  <si>
    <t>MANTENIMIENTO FOTOCIPIADORA AGOSTO 2015 VALOR 408,150.20.  ANULADO LIBRAMIENTO 4032 PARA PAGAR POR CUETA DISMINUCION PASIVO</t>
  </si>
  <si>
    <t>A010010011500005223</t>
  </si>
  <si>
    <t>MANTENIMIENTO FOTOCIPIADORA SEPTIEMBRE  2015 VALOR 387,040.00.  ANULADO LIBRAMIENTO 4032 PARA PAGAR POR CUETA DISMINUCION PASIVO</t>
  </si>
  <si>
    <t>A010010011500005289</t>
  </si>
  <si>
    <t xml:space="preserve"> E &amp; V AUTO PATS, EIRL</t>
  </si>
  <si>
    <t>COMPRA MOTOR DE ARRANQUE</t>
  </si>
  <si>
    <t>571/13</t>
  </si>
  <si>
    <t>06/0/2013</t>
  </si>
  <si>
    <t>A010010011500000103</t>
  </si>
  <si>
    <t>CONTABILIDAD FISICO NO TIENE CUENTA BANCARIA REDISTRADA EN EL SIGEF</t>
  </si>
  <si>
    <t>DIR. PROV. ELIAS PIÑA</t>
  </si>
  <si>
    <t>5.2.3.5.3.01</t>
  </si>
  <si>
    <t>COMPRA DE GOMAS</t>
  </si>
  <si>
    <t>708/13</t>
  </si>
  <si>
    <t>A010010011500000112</t>
  </si>
  <si>
    <t>COMPRA DE BATERIAS</t>
  </si>
  <si>
    <t>679/2013</t>
  </si>
  <si>
    <t>NO HA LLEGADO NO TIENE CUENTA BANCARIA REDISTRADA EN EL SIGEF</t>
  </si>
  <si>
    <t>COSTEROS Y MARINOS</t>
  </si>
  <si>
    <t>Total  E &amp; V AUTO PATS, EIRL</t>
  </si>
  <si>
    <t xml:space="preserve"> ED2 SOLUCIONES PUBLICITARIAS</t>
  </si>
  <si>
    <t>IMPRESIÓN DE BAJANTES</t>
  </si>
  <si>
    <t>20/16</t>
  </si>
  <si>
    <t>A010010010100000044</t>
  </si>
  <si>
    <t>COMPRA FRANCISCO . VER FACT. TIENE EL NCF MAL. NO TIENE CUENTA BANCARIA EN EL SIGEF</t>
  </si>
  <si>
    <t>Total  ED2 SOLUCIONES PUBLICITARIAS</t>
  </si>
  <si>
    <t>5.2.2.2.1.01</t>
  </si>
  <si>
    <t xml:space="preserve"> EDITORA EL CARIBE</t>
  </si>
  <si>
    <t>SERVICIO DE PUBLICIDAD</t>
  </si>
  <si>
    <t>253/17</t>
  </si>
  <si>
    <t>COMPRA LISSET</t>
  </si>
  <si>
    <t>DIRECTOR COMUNICACIONES</t>
  </si>
  <si>
    <t>Total  EDITORA EL CARIBE</t>
  </si>
  <si>
    <t xml:space="preserve"> EDYJCSA, SRL</t>
  </si>
  <si>
    <t>COMPRA DE JUEGOS DE SABANA Y LINTERNA VALOR 190,806.00</t>
  </si>
  <si>
    <t>621/17</t>
  </si>
  <si>
    <t>A010010011500001789</t>
  </si>
  <si>
    <t>VICEMINISTRO DE AREAS PROTEGIDAS</t>
  </si>
  <si>
    <t>5.2.3.2.2.01</t>
  </si>
  <si>
    <t>COMPRA DE GUANTES LATEX Y SACOS DE BASURA</t>
  </si>
  <si>
    <t>ADJUDICACION</t>
  </si>
  <si>
    <t>COMPRA CAROLINA</t>
  </si>
  <si>
    <t>Total  EDYJCSA, SRL</t>
  </si>
  <si>
    <t>101201772</t>
  </si>
  <si>
    <t>5.2.6.4.5.01</t>
  </si>
  <si>
    <t>FERNANDO GIRALDEZ</t>
  </si>
  <si>
    <t>COMPRA DE MOTOR FUERA DE BORDA</t>
  </si>
  <si>
    <t>BRICEIDA Y/O LISSET</t>
  </si>
  <si>
    <t xml:space="preserve"> F P EXPO &amp; GRAPHIK SA  </t>
  </si>
  <si>
    <t>COMPRA DE MODULO PROMOCIONAL PARA LA FERIA AGOPECUARIA 2013</t>
  </si>
  <si>
    <t>A010010011500000196</t>
  </si>
  <si>
    <t>CONTABILIDAD FISICO. PROBLEMAS IMPUESTOS</t>
  </si>
  <si>
    <t>EDUCACION AMBIENTAL</t>
  </si>
  <si>
    <t>INSTALACION STAND INSTITUCIONAL EXPOFERIA ALEMANA DEL 27 AL 30/03/2014</t>
  </si>
  <si>
    <t>A010010011500000212</t>
  </si>
  <si>
    <t>DIR. EDUC. AMB.</t>
  </si>
  <si>
    <t>SERVICIO DE INSTALACION Y DESINSTALACION DE STAND EN LA FERIA AGROPECUARIA NACIONAL</t>
  </si>
  <si>
    <t>A010010011500000207</t>
  </si>
  <si>
    <t xml:space="preserve">Total  F P EXPO &amp; GRAPHIK SA  </t>
  </si>
  <si>
    <t>5.2.3.1.3.03</t>
  </si>
  <si>
    <t xml:space="preserve"> FLORISTERIA MARANATHA</t>
  </si>
  <si>
    <t>COMPRA DE CORONA FLORAL PARA DEDE MIRABAL</t>
  </si>
  <si>
    <t>53/14</t>
  </si>
  <si>
    <t>NO HA LLEGADO YADIRA</t>
  </si>
  <si>
    <t>RECURSOS HUMANOS</t>
  </si>
  <si>
    <t>COMPRA DE CORONA FLORAL</t>
  </si>
  <si>
    <t>NO SE LE HIZO</t>
  </si>
  <si>
    <t>A010010011500000240</t>
  </si>
  <si>
    <t>Total  FLORISTERIA MARANATHA</t>
  </si>
  <si>
    <t>5.2.3.1.1.01</t>
  </si>
  <si>
    <t>GRUPO OSTRUMEK</t>
  </si>
  <si>
    <t>COMPRA DE ALIMENTOS</t>
  </si>
  <si>
    <t>769/17</t>
  </si>
  <si>
    <t>A010010011500000317</t>
  </si>
  <si>
    <t>COMPRA  JAIRO PROCESO DE ENTREGA</t>
  </si>
  <si>
    <t>TOTAL GRUPO OSTRUMEK</t>
  </si>
  <si>
    <t xml:space="preserve"> GUERRERO PEÑA AUTO PARTS C POR A</t>
  </si>
  <si>
    <t>COMPRAS DE PIEZAS Y GOMAS PARA MOTOCICLETAS DE ESTE MINISTERIO. 30,845.20</t>
  </si>
  <si>
    <t>149/13</t>
  </si>
  <si>
    <t>CONTABILIDAD FISICO PRO. IMP</t>
  </si>
  <si>
    <t>COMPRAS DE PIEZAS Y GOMAS PARA MOTOCICLETAS DE ESTE MINISTERIO 304,475</t>
  </si>
  <si>
    <t>658/13</t>
  </si>
  <si>
    <t>A010010011500001150</t>
  </si>
  <si>
    <t>5.2.3.6.3.06</t>
  </si>
  <si>
    <t>CONTABILIDAD FISICO PROBLEMA IMPUESTOS</t>
  </si>
  <si>
    <t>5.2.3.7.2.03</t>
  </si>
  <si>
    <t>5.2.3.7.1.05</t>
  </si>
  <si>
    <t>Total  GUERRERO PEÑA AUTO PARTS C POR A</t>
  </si>
  <si>
    <t>5.2.2.5.8.01</t>
  </si>
  <si>
    <t xml:space="preserve"> H &amp; R CLEAN SYSTEM</t>
  </si>
  <si>
    <t>P/ALQUILER DE BAÑOS PORTATILES, PARA LA DIR. PROVINCIAL LA ROMANA  DEL 1/02 AL 05/03/2014</t>
  </si>
  <si>
    <t>A010010011500000017</t>
  </si>
  <si>
    <t>CRISTINA</t>
  </si>
  <si>
    <t>DIR. PROV. LA ROMANA</t>
  </si>
  <si>
    <t>P/ALQUILER DE BAÑOS PORTATILES, PARA LA DIR. PROVINCIAL LA ROMANA  DEL 05/03 AL 20/03/2014</t>
  </si>
  <si>
    <t>P/ALQUILER DE BAÑOS PORTATILES, PARA LA DIR. PROVINCIAL LA ROMANA  DEL 20/03 AL 04/</t>
  </si>
  <si>
    <t>A010010011500000020</t>
  </si>
  <si>
    <t>P/ALQUILER DE BAÑOS PORTATILES, PARA LA DIR. PROVINCIAL LA ROMANA</t>
  </si>
  <si>
    <t>A010010011500000023</t>
  </si>
  <si>
    <t>ALQUILER DE BAÑOS PORTATILES DEL 4 AL 18/05/2014  PARA USO DE TURISTA EN BAYAHIBE</t>
  </si>
  <si>
    <t>SIN ORDEN</t>
  </si>
  <si>
    <t>A010010011500000025</t>
  </si>
  <si>
    <t>ALQUILER DE BAÑOS PORTATILES DEL18/05 al 02/06/2014  PARA USO DE TURISTA EN BAYAHIBE</t>
  </si>
  <si>
    <t>A010010011500000026</t>
  </si>
  <si>
    <t>ALQUILER DE BAÑOS PORTATILES DEL 02/06 al 17/06 /2014  PARA USO DE TURISTA EN BAYAHIBE</t>
  </si>
  <si>
    <t>A010010011500000027</t>
  </si>
  <si>
    <t>ALQUILER DE BAÑOS PORTATILES DEL  17/06  al 01/08/2014  PARA USO DE TURISTA EN BAYAHIBE</t>
  </si>
  <si>
    <t>A010010011500000033</t>
  </si>
  <si>
    <t>ALQUILER DE BAÑOS PORTATILES DEL  01/08 al 16/08/2014  PARA USO DE TURISTA EN BAYAHIBE</t>
  </si>
  <si>
    <t>A010010011500000034</t>
  </si>
  <si>
    <t>ALQUILER DE BAÑOS PORTATILES DEL 16 AL  31 AGOSTO 2014 PARA USO DE TURISTA EN BAYAHIBE</t>
  </si>
  <si>
    <t>A010010011500000036</t>
  </si>
  <si>
    <t>ALQUILER DE BAÑOS PORTATILES DEL 31 AGOSTO AL 15 DE SEPTIEMBRE AL  2014 PARA USO DE TURISTA EN BAYAHIBE</t>
  </si>
  <si>
    <t>ALQUILER DE BAÑOS PORTATILES DEL 15 DE SEPTIEMBRE AL 30/09/2014 PARA USO DE TURISTA EN BAYAHIBE</t>
  </si>
  <si>
    <t>A010010011500000038</t>
  </si>
  <si>
    <t>SERVICIO DE ALQUILER DE LOS BAÑOS</t>
  </si>
  <si>
    <t>A010010011500000040</t>
  </si>
  <si>
    <t>ALQUILER DE BAÑOS PORTATILES DEL 01 DE NOVIEMBRE AL 21/11/2014 PARA USO DE TURISTA EN BAYAHIBE</t>
  </si>
  <si>
    <t>A010010011500000041</t>
  </si>
  <si>
    <t>Total  H &amp; R CLEAN SYSTEM</t>
  </si>
  <si>
    <t xml:space="preserve"> HISPANIOLA PLANT VIVERO, S.A</t>
  </si>
  <si>
    <t>COMPRA DE PALMA Y GRAMA</t>
  </si>
  <si>
    <t>61/15</t>
  </si>
  <si>
    <t>A010010011500000035</t>
  </si>
  <si>
    <t>CONTABILIDAD FISICO DEVUELTO DE PRESUPUESTO POR IMPUESTO</t>
  </si>
  <si>
    <t>Total  HISPANIOLA PLANT VIVERO, S.A</t>
  </si>
  <si>
    <t>H CHA &amp; SHA SOLUTIONS, SRL.</t>
  </si>
  <si>
    <t>SERVICIO DE REPARACION</t>
  </si>
  <si>
    <t>159/17</t>
  </si>
  <si>
    <t>A0100100115000000032</t>
  </si>
  <si>
    <t>Total H CHA &amp; SHA SOLUTIONS, SRL.</t>
  </si>
  <si>
    <t>101037849</t>
  </si>
  <si>
    <t>HOTELES NACIONALES</t>
  </si>
  <si>
    <t>SERVICIO DE REFRIGERIO</t>
  </si>
  <si>
    <t>428/17</t>
  </si>
  <si>
    <t>A010010011500002415</t>
  </si>
  <si>
    <t>PROYECTO MINAMATA</t>
  </si>
  <si>
    <t>indira</t>
  </si>
  <si>
    <t>TOTAL HOTELES NACIONALES</t>
  </si>
  <si>
    <t>5.2.6.5.6.01</t>
  </si>
  <si>
    <t xml:space="preserve"> HYPERTEC SOLUCIONES Y CONSULTORIA</t>
  </si>
  <si>
    <t>ADQUISICION DE INVERSOR PROVINCIAL INDEPENDENCIA</t>
  </si>
  <si>
    <t>287/14</t>
  </si>
  <si>
    <t>A010010011500000044</t>
  </si>
  <si>
    <t>CONTABILIDAD FISICO. NO REG.</t>
  </si>
  <si>
    <t>DIRECTOR PROV. INDEPENDENCIA</t>
  </si>
  <si>
    <t xml:space="preserve"> IMPRESOS Y SERVICIOS LOPEZ</t>
  </si>
  <si>
    <t>COMPRA DE SOBRES TIMBRADOS</t>
  </si>
  <si>
    <t>328/14</t>
  </si>
  <si>
    <t>A010010011500005346</t>
  </si>
  <si>
    <t>CONTABILIDAD FISICO  PROBLEMAS DE IMPUESTOS</t>
  </si>
  <si>
    <t>ENC. CORRESPONDENCIA</t>
  </si>
  <si>
    <t>Total  IMPRESOS Y SERVICIOS LOPEZ</t>
  </si>
  <si>
    <t>101552867</t>
  </si>
  <si>
    <t>IMPRESORA CONADEX</t>
  </si>
  <si>
    <t>PAGO SERVICIO DE IMPRESIÓN</t>
  </si>
  <si>
    <t>633/17</t>
  </si>
  <si>
    <t>A010010011500000459</t>
  </si>
  <si>
    <t>DEVUELTO DE PRESUPUESTO FALTA IMPUESTOS</t>
  </si>
  <si>
    <t>COMUNICACIONES</t>
  </si>
  <si>
    <t>TOTAL IMPRESORA CONADEX</t>
  </si>
  <si>
    <t xml:space="preserve"> INMOBILIARIA FELPA</t>
  </si>
  <si>
    <t>PAGO TERCERA CUBICACION REHABILITACION DE INFORMACION AMBIENTAL Y OFICINA DE PARQUE URBANOS Y RESIDUOS SOLIDOS, EDUCACION AMBIENTAL, SUMINISTRO, ARCHIVO Y CORRESPONDENCIA, EVENTOS, PROTOCOLO Y LA UNIDAD DE AUDITORIA</t>
  </si>
  <si>
    <t>A010010011500000143</t>
  </si>
  <si>
    <t>EL EXPEDEINTE LO TIENE INGENIERIA PARA HACERLE DISPENSA</t>
  </si>
  <si>
    <t>Total  INMOBILIARIA FELPA</t>
  </si>
  <si>
    <t>5.2.2.1.1..01</t>
  </si>
  <si>
    <t xml:space="preserve"> INSTITUTO DOMINICANO DE TELECOMUNICACIONES</t>
  </si>
  <si>
    <t>PAGO DERECHO DE USO DEL ESPECTRO RADIOELECTRICO POR LOS TRAMISORES QUE UTILIZAN LAS FRECUENCIAS DE ESTE MINISTERIO VALOR OFICIO 72,055.54</t>
  </si>
  <si>
    <t>A010010011500000301</t>
  </si>
  <si>
    <t xml:space="preserve"> TECNOLOGIA ESPERANDO CONTRATO</t>
  </si>
  <si>
    <t>ADMINISTRATIVO</t>
  </si>
  <si>
    <t>A010010011500000279</t>
  </si>
  <si>
    <t>A010010011500000802</t>
  </si>
  <si>
    <t>Total  INSTITUTO DOMINICANO DE TELECOMUNICACIONES</t>
  </si>
  <si>
    <t>INVERSIONES TARAMACA</t>
  </si>
  <si>
    <t>PRIMER PAGO   COMPRA DE AGUA  VALOR ORDEN 57,000.00</t>
  </si>
  <si>
    <t>510/17</t>
  </si>
  <si>
    <t>A010080011500000934</t>
  </si>
  <si>
    <t>DEVUELTO DE PRESUPUESTO NO PARA CORREGIR FACTURA JENIFER</t>
  </si>
  <si>
    <t>A010080011500000927</t>
  </si>
  <si>
    <t>590/17</t>
  </si>
  <si>
    <t>A010080011500000951</t>
  </si>
  <si>
    <t>COMPRA DARIO CORREGIR FACTURA</t>
  </si>
  <si>
    <t>A010080011500000945</t>
  </si>
  <si>
    <t>A010080011500000935</t>
  </si>
  <si>
    <t>A010080011500000961</t>
  </si>
  <si>
    <t>A010080011500000967</t>
  </si>
  <si>
    <t>TOTAL INVERSIONES TARAMACA</t>
  </si>
  <si>
    <t>130738582</t>
  </si>
  <si>
    <t>5.2.3.9.8.01</t>
  </si>
  <si>
    <t>INVERSIONES TEJEDA VALERA</t>
  </si>
  <si>
    <t>COMPRA DE CINTA MAGNETICA PARA BACKUP VALOR 143,999.65</t>
  </si>
  <si>
    <t>659/17</t>
  </si>
  <si>
    <t>A010010011500000271</t>
  </si>
  <si>
    <t>TECNOLOGIA</t>
  </si>
  <si>
    <t>LIBRAMIENTO 10818 VENCE EL 29/12/2017</t>
  </si>
  <si>
    <t>5.2.6.2.1.01</t>
  </si>
  <si>
    <t>COMPRA DE TELEVISORES VALOR 211,810.00</t>
  </si>
  <si>
    <t>731/17</t>
  </si>
  <si>
    <t>A010010011500000272</t>
  </si>
  <si>
    <t>TOTAL INVERSIONES TEJEDA VALERA</t>
  </si>
  <si>
    <t xml:space="preserve"> ISABEL MARIA CASTILLO DE LOS SANTOS</t>
  </si>
  <si>
    <t>SERVICIO DE REFRIGERIIO</t>
  </si>
  <si>
    <t>253/14</t>
  </si>
  <si>
    <t>P010010011502246750</t>
  </si>
  <si>
    <t>COORDINADOR. DIREC. PROV.</t>
  </si>
  <si>
    <t>Total  ISABEL MARIA CASTILLO DE LOS SANTOS</t>
  </si>
  <si>
    <t xml:space="preserve"> JE PIEZAS Y SERVICIOS, SRL</t>
  </si>
  <si>
    <t>ADQUISICION DE GOMAS PARA LA CAMIONETA ISUZU DIMAX PROVINCIAL SAN CRISTOBAL</t>
  </si>
  <si>
    <t>A010010011500001495</t>
  </si>
  <si>
    <t>DEVUELTO A ADMINISTRATIVO. NO REGISTRADO  Y NO APARECE EL EXPEDIENTE</t>
  </si>
  <si>
    <t>PROV. SAN CRISTOBAL</t>
  </si>
  <si>
    <t>ADQUISICION DE BATERIAS NISSAN TURISTAR ASIGNADO DIVISION DE TRANSPORTACION</t>
  </si>
  <si>
    <t>518/14</t>
  </si>
  <si>
    <t>A010010011500001557</t>
  </si>
  <si>
    <t>FRI</t>
  </si>
  <si>
    <t>CONTABILIDAD FISICO. NO ESTAN REGISTRADO. PROBLEMA IMPUESTO</t>
  </si>
  <si>
    <t>DIV. TRANSPORTACION P-1</t>
  </si>
  <si>
    <t>Total  JE PIEZAS Y SERVICIOS, SRL</t>
  </si>
  <si>
    <t xml:space="preserve"> JOCELYN GONZALEZ CORREA</t>
  </si>
  <si>
    <t>PAGO SERVICIO DE REFRIGERIO PARA ACTIVIDAD CON GRUPO DE EMPRESARIOS DE HAINA EL 22/11/2011</t>
  </si>
  <si>
    <t>491/2012</t>
  </si>
  <si>
    <t>P010010011500247068</t>
  </si>
  <si>
    <t>CONTABILIDAD FISICO PROBLEMA IMP.</t>
  </si>
  <si>
    <t>ENC. EVENTOS</t>
  </si>
  <si>
    <t>SERVICIO DE REFRIGERIO Y ALMUERZO EL 21/09/2011  INTERCAMBIOO DE GUARDAPARQUES CON EL DR. CRAIG  MACFARLAND</t>
  </si>
  <si>
    <t>1360/11</t>
  </si>
  <si>
    <t>P010010011500247064</t>
  </si>
  <si>
    <t>EDUCACION E INFORMACION AMBIENTAL</t>
  </si>
  <si>
    <t>TOTAL   JOCELYN GONZALEZ CORREA</t>
  </si>
  <si>
    <t>00117178293</t>
  </si>
  <si>
    <t>5.2.2.8.7.02</t>
  </si>
  <si>
    <t>JOSE OSCAR VALERA SANCHEZ</t>
  </si>
  <si>
    <t>NOTIFICACION DE DOCUMENTOS</t>
  </si>
  <si>
    <t>FONDO REPONIBLE INSTITUCIONAL</t>
  </si>
  <si>
    <t>FINANCIERO ESPERANDO FONDO</t>
  </si>
  <si>
    <t>DIRECTORA LEGAL</t>
  </si>
  <si>
    <t>TOTAL JOSE OSCAR VALERA SANCHEZ</t>
  </si>
  <si>
    <t>130741662</t>
  </si>
  <si>
    <t>5.2.2.8.7.06</t>
  </si>
  <si>
    <t xml:space="preserve"> KINETICS CALIBRATION</t>
  </si>
  <si>
    <t>COMPRA DE CALIBRATION MEDIDOR MULTIPARAMETRO</t>
  </si>
  <si>
    <t>183/17</t>
  </si>
  <si>
    <t>A010010011500000056</t>
  </si>
  <si>
    <t>DEVUELTO PRESUPUESTO NO ENVIAN IMPUESTOS</t>
  </si>
  <si>
    <t>809-569-2681</t>
  </si>
  <si>
    <t>Total  KINETICS CALIBRATION</t>
  </si>
  <si>
    <t xml:space="preserve"> LUIS FELIPE CARTAGENA  </t>
  </si>
  <si>
    <t>SERV. ENMARCADO PINTURA  DIA DE LA FAMILIA</t>
  </si>
  <si>
    <t>534/14</t>
  </si>
  <si>
    <t>A010010011500000003</t>
  </si>
  <si>
    <t>DEVUELTO A COMPRA  FRANCISCO POR QUE LA FACTURA ESTA A NOMBRE DE OTRO SUPLIDOR</t>
  </si>
  <si>
    <t>DIR. ADMINISTRATIVO</t>
  </si>
  <si>
    <t xml:space="preserve">Total  LUIS FELIPE CARTAGENA  </t>
  </si>
  <si>
    <t>06700037424</t>
  </si>
  <si>
    <t>MARIA ALTAGRACIA PION SANTANA DE SEVERINO</t>
  </si>
  <si>
    <t>269/147</t>
  </si>
  <si>
    <t xml:space="preserve"> MARTINEZ AUDIO</t>
  </si>
  <si>
    <t>ALQUILER DE AUDIO PARA FIESTA NAVIDEÑA 2011</t>
  </si>
  <si>
    <t>1663/2011</t>
  </si>
  <si>
    <t>A010010011500000154</t>
  </si>
  <si>
    <t>DEVUELTO A COMPRA EL 09/04/2015 POR QUE YA ESTE SERVICIO SE LE HA PAGADO  A MARILO CON EL LIBRAM. 6356/11</t>
  </si>
  <si>
    <t>ENC. DE EVENTOS</t>
  </si>
  <si>
    <t>TOTAL  MARTINEZ AUDIO</t>
  </si>
  <si>
    <t xml:space="preserve"> MATEO CABRAL IMPORT</t>
  </si>
  <si>
    <t>REPARACION Y MANTENIMIENTO</t>
  </si>
  <si>
    <t>529/16</t>
  </si>
  <si>
    <t>TOTAL  MATEO CABRAL IMPORT</t>
  </si>
  <si>
    <t xml:space="preserve"> MILENA SANTANA BUFFETS</t>
  </si>
  <si>
    <t>REFRIGERIO PARA TALLER DE CONFORMACION DEL COMITÉ DE MANEJO Y DESARROLLO EL 28/03/2012</t>
  </si>
  <si>
    <t>270/12</t>
  </si>
  <si>
    <t>A010010011501815159</t>
  </si>
  <si>
    <t>TRANSF.  IWACANRD</t>
  </si>
  <si>
    <t>ARCHIVADO EN CONTABILIDA POR IMPUESTOS</t>
  </si>
  <si>
    <t>DIR. PART. SOCIAL</t>
  </si>
  <si>
    <t>116/14</t>
  </si>
  <si>
    <t>A010010011501815167</t>
  </si>
  <si>
    <t>DIRECTOR AREA PROTEGIDA</t>
  </si>
  <si>
    <t>117/14</t>
  </si>
  <si>
    <t>A010010011501815166</t>
  </si>
  <si>
    <t>REFRIGERIO PARA 85 PERSONAS</t>
  </si>
  <si>
    <t>180/14</t>
  </si>
  <si>
    <t>A010010011501815168</t>
  </si>
  <si>
    <t>REFRIGERIO PARA 25 PERSONAS</t>
  </si>
  <si>
    <t>181/14</t>
  </si>
  <si>
    <t>A010010011501815169</t>
  </si>
  <si>
    <t>SERVICIO DE REFRIGERIO EL 9/10/2014</t>
  </si>
  <si>
    <t>365/14</t>
  </si>
  <si>
    <t>NO TIENE FACT</t>
  </si>
  <si>
    <t>TOTAL  MILENA SANTANA BUFFETS</t>
  </si>
  <si>
    <t>5.2.2.7.1.02</t>
  </si>
  <si>
    <t xml:space="preserve"> MOISES DAVID RAMIREZ ARIAS</t>
  </si>
  <si>
    <t>SERVICIO DE REPARACION Y PINTURA DE VARIOS MURALES LOCALIZADOS EN LAGUNA BAVARO</t>
  </si>
  <si>
    <t>477/16</t>
  </si>
  <si>
    <t>COMPRA SANTIAGO</t>
  </si>
  <si>
    <t>TOTAL   MOISES DAVID RAMIREZ ARIAS</t>
  </si>
  <si>
    <t>5.2.6.1.1.01</t>
  </si>
  <si>
    <t xml:space="preserve"> MUEBLES VISMEL</t>
  </si>
  <si>
    <t>COMPRA DE CREDENZA VALOR 28,261.00</t>
  </si>
  <si>
    <t>505/17</t>
  </si>
  <si>
    <t>A010010011500000634</t>
  </si>
  <si>
    <t>100  NO TIENE CUOTA</t>
  </si>
  <si>
    <t>PRESUPUESTO FALTA IMPUESTOS</t>
  </si>
  <si>
    <t>VENTANILLA UNICA</t>
  </si>
  <si>
    <t xml:space="preserve"> </t>
  </si>
  <si>
    <t>809-532-1060</t>
  </si>
  <si>
    <t>mueblesvismel1@gmail.com</t>
  </si>
  <si>
    <t>5.2.6.1.4.01</t>
  </si>
  <si>
    <t>COMPRA DE ESTUFA VALOR 27,128.20</t>
  </si>
  <si>
    <t>567/17</t>
  </si>
  <si>
    <t>A010010011500000660</t>
  </si>
  <si>
    <t>CONTABILIDAD FISICO  PROGRAMAR</t>
  </si>
  <si>
    <t>DESDPACHO DEL MINISTRO</t>
  </si>
  <si>
    <t>COMPRA DE ESCRITORIO DE METAL</t>
  </si>
  <si>
    <t>615/17</t>
  </si>
  <si>
    <t>A010010011500000674</t>
  </si>
  <si>
    <t>DIRECTOR DISTRITO NACIONAL</t>
  </si>
  <si>
    <t>COMPRA DE VARIOS ARTICULOS DE COCINAS valor 72,770.60</t>
  </si>
  <si>
    <t>618/17</t>
  </si>
  <si>
    <t>A010010011500000679</t>
  </si>
  <si>
    <t>CONSTANZA</t>
  </si>
  <si>
    <t>5.2.6.1.2.01</t>
  </si>
  <si>
    <t>5.2.3.9.5.01</t>
  </si>
  <si>
    <t>COMPRA DE 2 TABURETES PARA SER COLOCADOS EN LOS ASCENSORES</t>
  </si>
  <si>
    <t>619/17</t>
  </si>
  <si>
    <t>A010010011500000678</t>
  </si>
  <si>
    <t>Total  MUEBLES VISMEL</t>
  </si>
  <si>
    <t xml:space="preserve"> MUÑOZ CONCEPTO MOBILIARIO</t>
  </si>
  <si>
    <t>COMPRA DE  ESCRITORIO, SILLON ARCHIVO, SUMADORA, SILLA DE VISITA Y ARCHIVO MODULAR VALOR 102,683.60</t>
  </si>
  <si>
    <t>370/17</t>
  </si>
  <si>
    <t>A010010011500002642</t>
  </si>
  <si>
    <t>CONTABILIDAD</t>
  </si>
  <si>
    <t>DIRECTOR DE AREAS PROTEGIDAS</t>
  </si>
  <si>
    <t>809-535-5452</t>
  </si>
  <si>
    <t>conceptomob@claro.net.do</t>
  </si>
  <si>
    <t>5.2.6.1.9.01</t>
  </si>
  <si>
    <t>TOTAL   MUÑOZ CONCEPTO MOBILIARIO</t>
  </si>
  <si>
    <t>5.2.3.6.1.01</t>
  </si>
  <si>
    <t xml:space="preserve"> NEGOCIOS ESTUARDOX, SRL</t>
  </si>
  <si>
    <t>COMPRA DE CEMENTO Y PIEDRA DE LAJAS</t>
  </si>
  <si>
    <t>409/17</t>
  </si>
  <si>
    <t>CONTABILIDAD AGUSTINA</t>
  </si>
  <si>
    <t>INGENIERIA</t>
  </si>
  <si>
    <t>PEÑA LOPEZ CENTRO AUTOMOTRIZ</t>
  </si>
  <si>
    <t xml:space="preserve">SERVICIO DE MANTENIMIENTO </t>
  </si>
  <si>
    <t>642/17</t>
  </si>
  <si>
    <t>A010010011500000185</t>
  </si>
  <si>
    <t>TOTAL PEÑA LOPEZ CENTRO AUTOMOTRIZ</t>
  </si>
  <si>
    <t>5.2.2.8.7.04</t>
  </si>
  <si>
    <t xml:space="preserve"> PERFILES Y COMPETENCIAS</t>
  </si>
  <si>
    <t>SERVICIOD E CAPACITACION DEL 04 AL 06/06/2015 JUAN EXPEDITO Y JUAN NUÑEZ VALOR 157,150.00</t>
  </si>
  <si>
    <t>LLEVA ORDEN Y NO SE LA HICIERON</t>
  </si>
  <si>
    <t>A010010011500000314</t>
  </si>
  <si>
    <t>DEVUELTO A LA DIRECCION ADM. EL 10/12/2015 HACER ORDEN DE SERVICIO</t>
  </si>
  <si>
    <t>DIRECTOR ADMINISTRATIVO</t>
  </si>
  <si>
    <t>Total  PERFILES Y COMPETENCIAS</t>
  </si>
  <si>
    <t>131363229</t>
  </si>
  <si>
    <t>PRINTQ MEDIA</t>
  </si>
  <si>
    <t>ISERVICIO DE ROTULACION DE VEHICULOS</t>
  </si>
  <si>
    <t>423/17</t>
  </si>
  <si>
    <t>TOTAL PRINT Q MEDIA</t>
  </si>
  <si>
    <t>130853975</t>
  </si>
  <si>
    <t>PRINTMERD</t>
  </si>
  <si>
    <t>SERVICIO DE IMPRESIÓN</t>
  </si>
  <si>
    <t>753/17</t>
  </si>
  <si>
    <t>A010010011500000171</t>
  </si>
  <si>
    <t>DIRECCION DE CAMBIO CLIMATICO</t>
  </si>
  <si>
    <t>TOTAL PRINTMERD</t>
  </si>
  <si>
    <t>131121527</t>
  </si>
  <si>
    <t>PROLLELZA</t>
  </si>
  <si>
    <t>REPARACION COCINA DEL DESPACHO VALOR CONTRATO 317,001.20. MENOS EL 20% AVANZADO RD$63,400.24  LIB. 6951/2017 VALOR A PAGAR 253,600.96</t>
  </si>
  <si>
    <t>A010010011500000014</t>
  </si>
  <si>
    <t>COMPRA ALEXANDRA ESPERANDO DISPENSA YA QUE AUMENTO EL VALOR</t>
  </si>
  <si>
    <t>TOTAL PROLLELZA</t>
  </si>
  <si>
    <t>5.2.3.6.3.04</t>
  </si>
  <si>
    <t xml:space="preserve"> PROVEEDORES DOMINICANOS PROVEDOM, SRL</t>
  </si>
  <si>
    <t>COMPRA DE UN CARRITO DE CARGA PARA EL DEPARTAMENTO DE PRESUPUESTO</t>
  </si>
  <si>
    <t>126/13</t>
  </si>
  <si>
    <t>A010010011500000245</t>
  </si>
  <si>
    <t>CONTABILIDAD FISICO. PROBLEMA DE IMPUESTO Y LITIS ENTRE LOS SOCIOS</t>
  </si>
  <si>
    <t>CONTABILIDAD FISICO PROBLEMA  DE IMPUESTOS</t>
  </si>
  <si>
    <t>TOTAL  PROVEEDORES DOMINICANOS PROVEDOM, SRL</t>
  </si>
  <si>
    <t>130963551</t>
  </si>
  <si>
    <t>PROVEEDORES DEL CARIBE</t>
  </si>
  <si>
    <t>COMPRA DE PINTURA</t>
  </si>
  <si>
    <t>COMPRA  DE EQUIPOS Y MATERIALES DE RADIOCOMUNICACION Y ELECTRICIDAD VALOR DE LA ORDEN 3,498,849.34</t>
  </si>
  <si>
    <t>762/17</t>
  </si>
  <si>
    <t>A010010011500000043</t>
  </si>
  <si>
    <t>COMPRA DAMARIS NO SE LE HIZO EL COMPROMISO</t>
  </si>
  <si>
    <t>TOTAL PROVEEDORES DEL CARIBE</t>
  </si>
  <si>
    <t>130294518</t>
  </si>
  <si>
    <t>PUBLICOM</t>
  </si>
  <si>
    <t>730/17</t>
  </si>
  <si>
    <t>A010010011500000550</t>
  </si>
  <si>
    <t>CONTABILIDAD PRESUPUESTO</t>
  </si>
  <si>
    <t>TOTAL PUBLICOM</t>
  </si>
  <si>
    <t xml:space="preserve"> QE SUPLIDORES, SRL</t>
  </si>
  <si>
    <t>570/17</t>
  </si>
  <si>
    <t>A01001001150000191</t>
  </si>
  <si>
    <t>Total  QE SUPLIDORES, SRL</t>
  </si>
  <si>
    <t>00107473803</t>
  </si>
  <si>
    <t xml:space="preserve"> RADHAMES BAEZ</t>
  </si>
  <si>
    <t>SERVICIO DE REPACION DE VEHICULO</t>
  </si>
  <si>
    <t>10/17</t>
  </si>
  <si>
    <t>CONTABILIDAD INDIRA</t>
  </si>
  <si>
    <t>DIVISION DE TRANSPORTACION</t>
  </si>
  <si>
    <t>SERVICIO DE REPARACION  VALOR CONTRATO 1,440,000.00</t>
  </si>
  <si>
    <t>124/17</t>
  </si>
  <si>
    <t>DIRECTOR FINANCIERO</t>
  </si>
  <si>
    <t>150/17</t>
  </si>
  <si>
    <t>Total  RADHAMES BAEZ</t>
  </si>
  <si>
    <t xml:space="preserve"> RED FOX SOLUTION  </t>
  </si>
  <si>
    <t>SERVICIO DE REFRIGERIO EL PARA 25 PERSONAS DEL 08 AL 16/03/2011. EL CHEQUE 123895 D/F 26/02/2013 SE REINTEGRO Y POR ERROR SE  ARCHIVO.</t>
  </si>
  <si>
    <t>231/11</t>
  </si>
  <si>
    <t>A010010011500000046</t>
  </si>
  <si>
    <t>CONTABILIDAD FISICO NO MANDO LOS IMPUESTO MARZO 2016</t>
  </si>
  <si>
    <t xml:space="preserve"> ASISTENTE DEL MINISTRO</t>
  </si>
  <si>
    <t xml:space="preserve">Total  RED FOX SOLUTION  </t>
  </si>
  <si>
    <t>103345147</t>
  </si>
  <si>
    <t>REPUESTO DE LA COSTA (RECOSTA)</t>
  </si>
  <si>
    <t>REPARACION DE VEHICULOS</t>
  </si>
  <si>
    <t>241/17</t>
  </si>
  <si>
    <t>A010010011500006342</t>
  </si>
  <si>
    <t>CONTABILIDAD FISICO IMPUESTOS</t>
  </si>
  <si>
    <t>MARIA TRINIDAD SANCHEZ</t>
  </si>
  <si>
    <t>TOTAL REPUESTOS DE LA COSTA (RECOSTA)</t>
  </si>
  <si>
    <t xml:space="preserve"> REPUESTO NUÑEZ</t>
  </si>
  <si>
    <t>SERVICIO DE REPARACION DE LA CAMIONETA MAZDA DIREC. PROV. SANTO DOMINGO. NO SE HA PAGADO PROBLEMA DE IMPUESTOS</t>
  </si>
  <si>
    <t>280/12</t>
  </si>
  <si>
    <t>A010010011500001644</t>
  </si>
  <si>
    <t>CONTABILIDAD FISICO. PROBLEMA IMPUESTOS   HACER EL OFICIO CON FECHA ACTUAL EN EL DPTO. ADM</t>
  </si>
  <si>
    <t>DIRECTOR PROV. SANTO DOM.</t>
  </si>
  <si>
    <t>Total  REPUESTO NUÑEZ</t>
  </si>
  <si>
    <t xml:space="preserve"> RESTAURANTE PARAISO CAÑO HONDO Y/O NELTON ORLANDO PIMENTEL</t>
  </si>
  <si>
    <t>O/S EST. 27/10/2014</t>
  </si>
  <si>
    <t>A01001001150000001</t>
  </si>
  <si>
    <t>CONTABILIDAD  FISICO ESPERANDO IMPUESTOS</t>
  </si>
  <si>
    <t>DIRECTOR DE COMUNICACIONES</t>
  </si>
  <si>
    <t>Total  RESTAURANTE PARAISO CAÑO HONDO Y/O NELTON ORLANDO PIMENTEL</t>
  </si>
  <si>
    <t xml:space="preserve"> SANTO DOMINGO MOTORS COMPANY</t>
  </si>
  <si>
    <t>429/17</t>
  </si>
  <si>
    <t>A0400100115000152747</t>
  </si>
  <si>
    <t>A040010011500015290</t>
  </si>
  <si>
    <t>425/17</t>
  </si>
  <si>
    <t>A040010011500015313</t>
  </si>
  <si>
    <t>Total  SANTO DOMINGO MOTORS COMPANY</t>
  </si>
  <si>
    <t>130898073</t>
  </si>
  <si>
    <t>SIERRA PEÑA</t>
  </si>
  <si>
    <t>SERVICIO DE REPARACION VALOR 108,190.35</t>
  </si>
  <si>
    <t>448/17</t>
  </si>
  <si>
    <t>A010010011500001843</t>
  </si>
  <si>
    <t>CONTABILIDAD FISICO DEVUELTO DE PRESUPUESTO PARA PROGRAMAR</t>
  </si>
  <si>
    <t>TOTAL SIERRA PEÑA</t>
  </si>
  <si>
    <t>5.2.2.6.2.01</t>
  </si>
  <si>
    <t>SEGUROS BAN RESERVAS</t>
  </si>
  <si>
    <t>SALDO PAGO DE POLIZAS 2-2-502-0110551 FULL, 2-2-502-0110583 DE LEY, 2-2503-0143453 VALOR DEL OFICIO 6,159,264.24. VALOR FACTURA 5,997,549.80. PENDIENTE 1,997,549.80.00</t>
  </si>
  <si>
    <t>A010010031500055760</t>
  </si>
  <si>
    <t>CONTABILDAD FISICO PROGRAMAR</t>
  </si>
  <si>
    <t>DEPARTAMENTO ADMINISTRATIVO</t>
  </si>
  <si>
    <t>PAGO DE POLIZAS 2-2-502-0110551 FULL, 2-2-502-0110583 DE LEY, 2-2503-0143453 VALOR DEL OFICIO 6,159,264.24</t>
  </si>
  <si>
    <t>PAGO DE POLIZAS 2-2-502-0110551 FULL, 2-2-503-0143453 DE LEY DE RESPONSABILIDAD CIVIL VALOR 177,645.21</t>
  </si>
  <si>
    <t>A010010031500056335</t>
  </si>
  <si>
    <t>A010010031500056340</t>
  </si>
  <si>
    <t>SALDO PAGO DE POLIZAS 2-2-502-0110551 FULL, 2-2-502-0110583 DE LEY, 2-2503-01433308 VALOR DEL OFICIO4,058,285.49</t>
  </si>
  <si>
    <t>A010010031500056367</t>
  </si>
  <si>
    <t>A010010031500056428</t>
  </si>
  <si>
    <t>Total SEGUROS BAN RESERVAS</t>
  </si>
  <si>
    <t xml:space="preserve"> SOEM &amp; COMERCIAL, EIRL</t>
  </si>
  <si>
    <t>COMPRA DE MATERIALES PARA EL DEPARTAMENTO DE SERVICIOS GENERALES</t>
  </si>
  <si>
    <t>661/2013</t>
  </si>
  <si>
    <t>A010010011500000520</t>
  </si>
  <si>
    <t>CONTABILIDAD FISICO PROB. IMP.</t>
  </si>
  <si>
    <t>TOTAL  SOEM &amp; COMERCIAL, EIRL</t>
  </si>
  <si>
    <t>130408637</t>
  </si>
  <si>
    <t>SOLUCIONES CORPORATIVAS</t>
  </si>
  <si>
    <t>COMPRA DE HERRAMIENTAS MENORES</t>
  </si>
  <si>
    <t>707/17</t>
  </si>
  <si>
    <t>A010010011500004367</t>
  </si>
  <si>
    <t>DIRECTORA DE REFORESTACION</t>
  </si>
  <si>
    <t>661/17</t>
  </si>
  <si>
    <t>A010010011500004360</t>
  </si>
  <si>
    <t>TOTAL SOLUCIONES CORPORATIVAS</t>
  </si>
  <si>
    <t xml:space="preserve"> SR POWER TECH SOLUTIONS</t>
  </si>
  <si>
    <t>COMPRA DE MATERIALES ELECTRICOS VALOR ORDEN  298,429.08. EL VALOR DE LA FACTURA DE DE 135,644.54 SOLO ENTREGARON UNA PARTE</t>
  </si>
  <si>
    <t>161/16</t>
  </si>
  <si>
    <t>A010010011500000099</t>
  </si>
  <si>
    <t>DEVUELTO DE PRESUPUESTO</t>
  </si>
  <si>
    <t>TOTAL  SR POWER TECH SOLUTIONS</t>
  </si>
  <si>
    <t xml:space="preserve"> STEVEN BAUTISTA</t>
  </si>
  <si>
    <t>SERVICIO DE REFRIGERIO VALOR CORREGIDO ES 21,876.00 EN VEZ DE 21,476.00</t>
  </si>
  <si>
    <t>392/15</t>
  </si>
  <si>
    <t>P010010011502488921</t>
  </si>
  <si>
    <t>CONTABILIDAD FISICO  EL SUPLIDOR NO HA AMPLIADO EL RUBRO PARA DECIR ALIMENTOS Y BEBIDAS</t>
  </si>
  <si>
    <t>DIRECTOR DE BIODIVERSIDAD</t>
  </si>
  <si>
    <t>375/15</t>
  </si>
  <si>
    <t>P010010011502488920</t>
  </si>
  <si>
    <t>SERVICIO DE REFRIGERIO. LA ENTRADA DE ALMACEN TIENE LA FACTURA CON UN ERROR</t>
  </si>
  <si>
    <t>290/16</t>
  </si>
  <si>
    <t>P010010011502488936</t>
  </si>
  <si>
    <t>TOTAL  STEVEN BAUTISTA</t>
  </si>
  <si>
    <t>5.2.3.1.4.01</t>
  </si>
  <si>
    <t xml:space="preserve"> SUPLECA  COMERCIAL</t>
  </si>
  <si>
    <t>COMPRA DE MADERA, BROCHAS  Y SELLALO TODO. 89,567.31</t>
  </si>
  <si>
    <t>797/15</t>
  </si>
  <si>
    <t>A010010011500001312</t>
  </si>
  <si>
    <t>CONTABILIDAD FISICO  TIENE OPOSICION DE PAGO VER DOCUMENTO DEL DPTO. LEGAL</t>
  </si>
  <si>
    <t>5.2.3.7.2.06</t>
  </si>
  <si>
    <t>5.2.3.6.3.01</t>
  </si>
  <si>
    <t>COMPRA DE PITO CON CADENA</t>
  </si>
  <si>
    <t>748/15</t>
  </si>
  <si>
    <t>A010010011500001320</t>
  </si>
  <si>
    <t>COORDINADOR PILITICA DESECHOS SOLIDOS</t>
  </si>
  <si>
    <t>COMPRA DE MATERIALES VALOR 44,925.43</t>
  </si>
  <si>
    <t>131/16</t>
  </si>
  <si>
    <t>A010010011500001330</t>
  </si>
  <si>
    <t>VICEMINISTRO RECURSOS FORESTALES</t>
  </si>
  <si>
    <t>5.2.3.6.3.02</t>
  </si>
  <si>
    <t>TOTAL   SUPLECA  COMERCIAL</t>
  </si>
  <si>
    <t>103157602</t>
  </si>
  <si>
    <t>SUPERMERCADO JARABACOA</t>
  </si>
  <si>
    <t>599/17</t>
  </si>
  <si>
    <t>A010010011500010591</t>
  </si>
  <si>
    <t>COMPRA EN PROCESO JAIRO DE ENTREGA</t>
  </si>
  <si>
    <t>ESCUELA AMBIENTAL</t>
  </si>
  <si>
    <t>TOTAL SUPERMERCADO JARABACOA</t>
  </si>
  <si>
    <t xml:space="preserve"> TECHNALAB</t>
  </si>
  <si>
    <t>ADQUISICION EQUIPOS DE BUCEO QUE SERVIRAN COMO HERRAMIENTAS DEL VICEMINISTERIO COSTEROS EL VALOR 72,806.00</t>
  </si>
  <si>
    <t xml:space="preserve"> EN CONTABILIDAD DEVUELTO POR LA CONTRALORIA LIBRAMIENTO 2285/2014 POR NO TENER IMPUESTOS AL DIA. CONTABILIDAD FISICO</t>
  </si>
  <si>
    <t>COSTERO Y MARINO</t>
  </si>
  <si>
    <t>ADQUISICION EQUIPOS DE BUCEO QUE SERVIRAN COMO HERRAMIENTAS DEL VICEMINISTERIO COSTEROS EL VALOR 72,806</t>
  </si>
  <si>
    <t>TOTAL  TECHNALAB</t>
  </si>
  <si>
    <t xml:space="preserve"> TECNIGLOBAL, SRL.  Y/O DL MARKETING</t>
  </si>
  <si>
    <t>MONTAJE ACTIVIDAD VERANO VERDE EL DIA 18/08/2010 . ESTAS DEUDA  FUE TRANSFERIDA  A DL MARKETING VALOR 25,151.55 LIBRAMIENTO 8383 ANUALDO ANULADO LIBRAMIENTO 1972/2017</t>
  </si>
  <si>
    <t>15/2011</t>
  </si>
  <si>
    <t>A010010011500000204</t>
  </si>
  <si>
    <t>CONTABILIDAD CRISTINA INVESTIGAR</t>
  </si>
  <si>
    <t>EVENTOS</t>
  </si>
  <si>
    <t>SERVICIOS DE REFRIGERIO CONCIERTO VERDE LOS ALCARRIZOS EL 05/09/2010 EL VALOR ERA DE 133,804.59 . ESTAS DEUDA  FUE TRANSFERIDA  A DL MARKETING VALOR FACTURA 134,524.59 ANULADO LIBRAMIENTO 1973/2017</t>
  </si>
  <si>
    <t>776/2010</t>
  </si>
  <si>
    <t>SERVICIO DE REFRIGERIO EL 27/10/2010  EL VALOR  ERA VALOR 49,694.81 . ESTAS DEUDA  FUE TRANSFERIDA  A DL MARKETING. VALOR FACTURA 50,913.68 ANULADO LIBRAMIENTO 1972/2017</t>
  </si>
  <si>
    <t>660/2010</t>
  </si>
  <si>
    <t>A010010011500000031</t>
  </si>
  <si>
    <t>SERVICIO DE REFRIGERIO EL 13/11/2010 EL VALOR ERA DE 81,180.69  . ESTAS DEUDA  FUE TRANSFERIDA  A DL MARKETING VALOR 83,022.42 ANULADO LIBRAMIENTO 1983/2017</t>
  </si>
  <si>
    <t>274/2010</t>
  </si>
  <si>
    <t>SERVICIO DE REFRIGERIO EL 29/10/2010 EL VALOR ERA DE 42,639.42 ESTAS DEUDA  FUE TRANSFERIDA  A DL MARKETING VALOR FACTURA 43,855.27 ANULADO LIBRAMIENTO 1972</t>
  </si>
  <si>
    <t>652/2010</t>
  </si>
  <si>
    <t>TOTAL   TECNIGLOBAL, SRL.  Y/O DL MARKETING</t>
  </si>
  <si>
    <t xml:space="preserve"> TEKNOWLOGIC DOMINICANA</t>
  </si>
  <si>
    <t>CREACION DE ARCHIVOS XML PARA LAS INTEGRACIONES DE LA VENTANILLA UNICA</t>
  </si>
  <si>
    <t>201/13</t>
  </si>
  <si>
    <t>A010010011500000330</t>
  </si>
  <si>
    <t>FONDO VENTANILLA UNICA</t>
  </si>
  <si>
    <t>CONTABILIDAD FISICO NO SE PUEDE PAGAR</t>
  </si>
  <si>
    <t>5.2.6.8.3.01</t>
  </si>
  <si>
    <t xml:space="preserve"> TEKNOWLOGIC DOMINICANA, C POR A</t>
  </si>
  <si>
    <t>DEUDA CONTRAIDA ATRAVES DEL CONTRATO DL-87-2011 POR UN MONTO TOTAL $47,976,969,89 POR LA COM-. QUEDA PENDIENTE 1,000,000.00</t>
  </si>
  <si>
    <t xml:space="preserve"> CONTRATO DL-87-2011</t>
  </si>
  <si>
    <t>A010010011500000484</t>
  </si>
  <si>
    <t>ARMAR EXPEDIENTE COMPRA</t>
  </si>
  <si>
    <t>TOTAL  TEKNOWLOGIC DOMINICANA, C POR A</t>
  </si>
  <si>
    <t>101610255</t>
  </si>
  <si>
    <t>TEOREMA C-E,SRL</t>
  </si>
  <si>
    <t>CURSO DE CAPACITACION</t>
  </si>
  <si>
    <t>628/17</t>
  </si>
  <si>
    <t>657/17</t>
  </si>
  <si>
    <t>130668213</t>
  </si>
  <si>
    <t>5.2.6.1.3.01</t>
  </si>
  <si>
    <t>UNIFIED COMUNICATIONS</t>
  </si>
  <si>
    <t>COMPRA DE 20 ROUTER PARA DIREC. PROV.</t>
  </si>
  <si>
    <t>538/17</t>
  </si>
  <si>
    <t>A010010011500000135</t>
  </si>
  <si>
    <t>COMPRA DE MATERIALES PARA CONTROL DE INCENDIOS</t>
  </si>
  <si>
    <t>515/17</t>
  </si>
  <si>
    <t>A010010011500000134</t>
  </si>
  <si>
    <t>INSTALACION DE CONSTROL DE ACCESO PARA EL CENTRO DE DATOS DE ESTE MINISTERIO</t>
  </si>
  <si>
    <t>569/17</t>
  </si>
  <si>
    <t>A010010011500000136</t>
  </si>
  <si>
    <t>TOTAL UNIFIED COMUNICATIONS</t>
  </si>
  <si>
    <t>131003931</t>
  </si>
  <si>
    <t>WQ PRODUCCIONES</t>
  </si>
  <si>
    <t>MANTENIMIENTO DE CAMARA DE VIDEO Y LENTE VALOR 16,472.82</t>
  </si>
  <si>
    <t>266/17</t>
  </si>
  <si>
    <t>CONTABILIDAD FISICO IMPUESTOS PROBLEMA DE IMPUESTOS</t>
  </si>
  <si>
    <t>TOTAL WQ PRODUCCIONES</t>
  </si>
  <si>
    <t>NOTA:  LAS FACTURAS DE ESTA RELACION TIENEN FECHA LIMITE DE PAGO AL 31 DE MARZO DEL 2018</t>
  </si>
</sst>
</file>

<file path=xl/styles.xml><?xml version="1.0" encoding="utf-8"?>
<styleSheet xmlns="http://schemas.openxmlformats.org/spreadsheetml/2006/main">
  <numFmts count="2">
    <numFmt numFmtId="164" formatCode="#,##0.00&quot; &quot;;&quot;(&quot;#,##0.00&quot;)&quot;;&quot;-&quot;#&quot; &quot;;&quot; &quot;@&quot; &quot;"/>
    <numFmt numFmtId="165" formatCode="[$-1C0A]dd/mm/yyyy"/>
  </numFmts>
  <fonts count="38">
    <font>
      <sz val="11"/>
      <color rgb="FF000000"/>
      <name val="Calibri"/>
      <family val="2"/>
    </font>
    <font>
      <sz val="11"/>
      <color rgb="FF000000"/>
      <name val="Calibri"/>
      <family val="2"/>
    </font>
    <font>
      <b/>
      <sz val="18"/>
      <color rgb="FF000000"/>
      <name val="Calibri"/>
      <family val="2"/>
    </font>
    <font>
      <b/>
      <sz val="11"/>
      <color rgb="FF000000"/>
      <name val="Calibri"/>
      <family val="2"/>
    </font>
    <font>
      <b/>
      <sz val="14"/>
      <color rgb="FF000000"/>
      <name val="Calibri"/>
      <family val="2"/>
    </font>
    <font>
      <b/>
      <sz val="10"/>
      <color rgb="FF7030A0"/>
      <name val="Calibri"/>
      <family val="2"/>
    </font>
    <font>
      <b/>
      <sz val="10"/>
      <color rgb="FF92D050"/>
      <name val="Calibri"/>
      <family val="2"/>
    </font>
    <font>
      <b/>
      <sz val="10"/>
      <color rgb="FF1F497D"/>
      <name val="Calibri"/>
      <family val="2"/>
    </font>
    <font>
      <b/>
      <sz val="10"/>
      <color rgb="FFF79646"/>
      <name val="Calibri"/>
      <family val="2"/>
    </font>
    <font>
      <b/>
      <sz val="10"/>
      <color rgb="FF953735"/>
      <name val="Calibri"/>
      <family val="2"/>
    </font>
    <font>
      <b/>
      <sz val="12"/>
      <color rgb="FF000000"/>
      <name val="Calibri"/>
      <family val="2"/>
    </font>
    <font>
      <sz val="12"/>
      <color rgb="FF000000"/>
      <name val="Calibri"/>
      <family val="2"/>
    </font>
    <font>
      <b/>
      <sz val="16"/>
      <color rgb="FF000000"/>
      <name val="Calibri"/>
      <family val="2"/>
    </font>
    <font>
      <b/>
      <sz val="11"/>
      <color rgb="FFFFFFFF"/>
      <name val="Calibri"/>
      <family val="2"/>
    </font>
    <font>
      <b/>
      <sz val="10"/>
      <color rgb="FFFFFFFF"/>
      <name val="Calibri"/>
      <family val="2"/>
    </font>
    <font>
      <b/>
      <sz val="9"/>
      <color rgb="FFFFFFFF"/>
      <name val="Calibri"/>
      <family val="2"/>
    </font>
    <font>
      <sz val="11"/>
      <color rgb="FFFFFFFF"/>
      <name val="Calibri"/>
      <family val="2"/>
    </font>
    <font>
      <sz val="10"/>
      <color rgb="FF000000"/>
      <name val="Calibri"/>
      <family val="2"/>
    </font>
    <font>
      <b/>
      <sz val="10"/>
      <color rgb="FF000000"/>
      <name val="Calibri"/>
      <family val="2"/>
    </font>
    <font>
      <sz val="11"/>
      <color rgb="FFFF0000"/>
      <name val="Calibri"/>
      <family val="2"/>
    </font>
    <font>
      <sz val="10"/>
      <color rgb="FFFF0000"/>
      <name val="Calibri"/>
      <family val="2"/>
    </font>
    <font>
      <b/>
      <sz val="11"/>
      <color rgb="FFFF0000"/>
      <name val="Calibri"/>
      <family val="2"/>
    </font>
    <font>
      <sz val="11"/>
      <color rgb="FF800000"/>
      <name val="Calibri"/>
      <family val="2"/>
    </font>
    <font>
      <sz val="10"/>
      <color rgb="FF800000"/>
      <name val="Calibri"/>
      <family val="2"/>
    </font>
    <font>
      <u/>
      <sz val="11"/>
      <color rgb="FF0000FF"/>
      <name val="Calibri"/>
      <family val="2"/>
    </font>
    <font>
      <u/>
      <sz val="11"/>
      <color rgb="FF000000"/>
      <name val="Calibri"/>
      <family val="2"/>
    </font>
    <font>
      <sz val="11"/>
      <color rgb="FFA80000"/>
      <name val="Calibri"/>
      <family val="2"/>
    </font>
    <font>
      <sz val="11"/>
      <name val="Calibri"/>
      <family val="2"/>
    </font>
    <font>
      <sz val="10"/>
      <color rgb="FF000000"/>
      <name val="Arial"/>
      <family val="2"/>
    </font>
    <font>
      <sz val="11"/>
      <color theme="1"/>
      <name val="Calibri"/>
      <family val="2"/>
    </font>
    <font>
      <sz val="10"/>
      <color theme="1"/>
      <name val="Calibri"/>
      <family val="2"/>
    </font>
    <font>
      <b/>
      <sz val="11"/>
      <color theme="1"/>
      <name val="Calibri"/>
      <family val="2"/>
    </font>
    <font>
      <sz val="9"/>
      <color rgb="FF000000"/>
      <name val="Arial"/>
      <family val="2"/>
    </font>
    <font>
      <sz val="11"/>
      <color rgb="FF000000"/>
      <name val="Arial"/>
      <family val="2"/>
    </font>
    <font>
      <sz val="12"/>
      <color rgb="FF000000"/>
      <name val="Arial"/>
      <family val="2"/>
    </font>
    <font>
      <sz val="10"/>
      <name val="Calibri"/>
      <family val="2"/>
    </font>
    <font>
      <b/>
      <sz val="11"/>
      <name val="Calibri"/>
      <family val="2"/>
    </font>
    <font>
      <sz val="16"/>
      <name val="Arial"/>
      <family val="2"/>
    </font>
  </fonts>
  <fills count="14">
    <fill>
      <patternFill patternType="none"/>
    </fill>
    <fill>
      <patternFill patternType="gray125"/>
    </fill>
    <fill>
      <patternFill patternType="solid">
        <fgColor rgb="FFFFFFFF"/>
        <bgColor rgb="FFFFFFFF"/>
      </patternFill>
    </fill>
    <fill>
      <patternFill patternType="solid">
        <fgColor rgb="FF0070C0"/>
        <bgColor rgb="FF0070C0"/>
      </patternFill>
    </fill>
    <fill>
      <patternFill patternType="solid">
        <fgColor rgb="FFFDEADA"/>
        <bgColor rgb="FFFDEADA"/>
      </patternFill>
    </fill>
    <fill>
      <patternFill patternType="solid">
        <fgColor rgb="FFFCE4D6"/>
        <bgColor rgb="FFFCE4D6"/>
      </patternFill>
    </fill>
    <fill>
      <patternFill patternType="solid">
        <fgColor theme="0"/>
        <bgColor rgb="FFFFFFFF"/>
      </patternFill>
    </fill>
    <fill>
      <patternFill patternType="solid">
        <fgColor theme="0"/>
        <bgColor rgb="FFFDEADA"/>
      </patternFill>
    </fill>
    <fill>
      <patternFill patternType="solid">
        <fgColor theme="0"/>
        <bgColor indexed="64"/>
      </patternFill>
    </fill>
    <fill>
      <patternFill patternType="solid">
        <fgColor rgb="FFFCD5B5"/>
        <bgColor rgb="FFFCD5B5"/>
      </patternFill>
    </fill>
    <fill>
      <patternFill patternType="solid">
        <fgColor theme="5" tint="0.79998168889431442"/>
        <bgColor rgb="FFE9B96E"/>
      </patternFill>
    </fill>
    <fill>
      <patternFill patternType="solid">
        <fgColor rgb="FFE9B96E"/>
        <bgColor rgb="FFE9B96E"/>
      </patternFill>
    </fill>
    <fill>
      <patternFill patternType="solid">
        <fgColor theme="0"/>
        <bgColor rgb="FFFCE4D6"/>
      </patternFill>
    </fill>
    <fill>
      <patternFill patternType="solid">
        <fgColor rgb="FFFFFF00"/>
        <bgColor indexed="64"/>
      </patternFill>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s>
  <cellStyleXfs count="3">
    <xf numFmtId="0" fontId="0" fillId="0" borderId="0"/>
    <xf numFmtId="164" fontId="1" fillId="0" borderId="0" applyFont="0" applyBorder="0" applyProtection="0"/>
    <xf numFmtId="0" fontId="24" fillId="0" borderId="0" applyNumberFormat="0" applyBorder="0" applyProtection="0"/>
  </cellStyleXfs>
  <cellXfs count="221">
    <xf numFmtId="0" fontId="0" fillId="0" borderId="0" xfId="0"/>
    <xf numFmtId="0" fontId="0" fillId="2" borderId="0" xfId="0" applyFill="1" applyAlignment="1">
      <alignment horizontal="center" wrapText="1"/>
    </xf>
    <xf numFmtId="0" fontId="3" fillId="2" borderId="0" xfId="0" applyFont="1" applyFill="1" applyAlignment="1">
      <alignment horizontal="center" wrapText="1"/>
    </xf>
    <xf numFmtId="0" fontId="0" fillId="2" borderId="0" xfId="0" applyFill="1" applyAlignment="1">
      <alignment wrapText="1"/>
    </xf>
    <xf numFmtId="0" fontId="0" fillId="0" borderId="0" xfId="0" applyAlignment="1">
      <alignment horizontal="center"/>
    </xf>
    <xf numFmtId="4" fontId="5" fillId="2" borderId="0" xfId="0" applyNumberFormat="1" applyFont="1" applyFill="1" applyAlignment="1">
      <alignment horizontal="center" vertical="center" wrapText="1"/>
    </xf>
    <xf numFmtId="0" fontId="6" fillId="2" borderId="0" xfId="0" applyFont="1" applyFill="1" applyAlignment="1">
      <alignment horizontal="center" vertical="center" wrapText="1"/>
    </xf>
    <xf numFmtId="0" fontId="7" fillId="2" borderId="0" xfId="0" applyFont="1" applyFill="1" applyAlignment="1">
      <alignment horizontal="center" vertical="center" wrapText="1"/>
    </xf>
    <xf numFmtId="0" fontId="8" fillId="2" borderId="0" xfId="0" applyFont="1" applyFill="1" applyAlignment="1">
      <alignment horizontal="center" vertical="center" wrapText="1"/>
    </xf>
    <xf numFmtId="0" fontId="9" fillId="2" borderId="0" xfId="0" applyFont="1" applyFill="1" applyAlignment="1">
      <alignment horizontal="center" vertical="center" wrapText="1"/>
    </xf>
    <xf numFmtId="0" fontId="3" fillId="2" borderId="0" xfId="0" applyFont="1" applyFill="1" applyAlignment="1">
      <alignment horizontal="center" vertical="center" wrapText="1"/>
    </xf>
    <xf numFmtId="49" fontId="4" fillId="2" borderId="0" xfId="0" applyNumberFormat="1" applyFont="1" applyFill="1" applyAlignment="1">
      <alignment horizontal="center" wrapText="1"/>
    </xf>
    <xf numFmtId="0" fontId="4" fillId="2" borderId="0" xfId="0" applyFont="1" applyFill="1" applyAlignment="1">
      <alignment horizontal="center" wrapText="1"/>
    </xf>
    <xf numFmtId="0" fontId="10" fillId="2" borderId="0" xfId="0" applyFont="1" applyFill="1" applyAlignment="1">
      <alignment horizontal="center" wrapText="1"/>
    </xf>
    <xf numFmtId="164" fontId="3" fillId="2" borderId="0" xfId="0" applyNumberFormat="1" applyFont="1" applyFill="1" applyAlignment="1">
      <alignment horizontal="center" wrapText="1"/>
    </xf>
    <xf numFmtId="164" fontId="3" fillId="2" borderId="0" xfId="0" applyNumberFormat="1" applyFont="1" applyFill="1" applyAlignment="1">
      <alignment wrapText="1"/>
    </xf>
    <xf numFmtId="49" fontId="10" fillId="2" borderId="0" xfId="0" applyNumberFormat="1" applyFont="1" applyFill="1" applyAlignment="1">
      <alignment horizontal="center" wrapText="1"/>
    </xf>
    <xf numFmtId="14" fontId="10" fillId="2" borderId="0" xfId="0" applyNumberFormat="1" applyFont="1" applyFill="1" applyAlignment="1">
      <alignment horizontal="center" wrapText="1"/>
    </xf>
    <xf numFmtId="164" fontId="10" fillId="2" borderId="0" xfId="0" applyNumberFormat="1" applyFont="1" applyFill="1" applyAlignment="1">
      <alignment horizontal="center" wrapText="1"/>
    </xf>
    <xf numFmtId="4" fontId="10" fillId="2" borderId="0" xfId="0" applyNumberFormat="1" applyFont="1" applyFill="1" applyAlignment="1">
      <alignment horizontal="center" wrapText="1"/>
    </xf>
    <xf numFmtId="0" fontId="11" fillId="2" borderId="0" xfId="0" applyFont="1" applyFill="1" applyAlignment="1">
      <alignment horizontal="center" wrapText="1"/>
    </xf>
    <xf numFmtId="0" fontId="11" fillId="2" borderId="0" xfId="0" applyFont="1" applyFill="1" applyAlignment="1">
      <alignment wrapText="1"/>
    </xf>
    <xf numFmtId="0" fontId="10" fillId="2" borderId="0" xfId="0" applyFont="1" applyFill="1" applyAlignment="1">
      <alignment wrapText="1"/>
    </xf>
    <xf numFmtId="0" fontId="11" fillId="0" borderId="0" xfId="0" applyFont="1" applyAlignment="1">
      <alignment horizontal="center"/>
    </xf>
    <xf numFmtId="0" fontId="11" fillId="0" borderId="0" xfId="0" applyFont="1"/>
    <xf numFmtId="49" fontId="3" fillId="2" borderId="0" xfId="0" applyNumberFormat="1" applyFont="1" applyFill="1" applyAlignment="1">
      <alignment horizontal="center" wrapText="1"/>
    </xf>
    <xf numFmtId="4" fontId="3" fillId="2" borderId="0" xfId="0" applyNumberFormat="1" applyFont="1" applyFill="1" applyAlignment="1">
      <alignment horizontal="center" wrapText="1"/>
    </xf>
    <xf numFmtId="4" fontId="3" fillId="2" borderId="0" xfId="0" applyNumberFormat="1" applyFont="1" applyFill="1" applyAlignment="1">
      <alignment wrapText="1"/>
    </xf>
    <xf numFmtId="4" fontId="3" fillId="0" borderId="0" xfId="0" applyNumberFormat="1" applyFont="1" applyAlignment="1">
      <alignment horizontal="center"/>
    </xf>
    <xf numFmtId="4" fontId="3" fillId="0" borderId="0" xfId="0" applyNumberFormat="1" applyFont="1"/>
    <xf numFmtId="4" fontId="12" fillId="2" borderId="0" xfId="0" applyNumberFormat="1" applyFont="1" applyFill="1" applyAlignment="1">
      <alignment horizontal="center" wrapText="1"/>
    </xf>
    <xf numFmtId="14" fontId="3" fillId="2" borderId="0" xfId="0" applyNumberFormat="1" applyFont="1" applyFill="1" applyAlignment="1">
      <alignment horizontal="center" wrapText="1"/>
    </xf>
    <xf numFmtId="0" fontId="3" fillId="2" borderId="0" xfId="0" applyFont="1" applyFill="1" applyAlignment="1">
      <alignment wrapText="1"/>
    </xf>
    <xf numFmtId="14" fontId="3" fillId="2" borderId="0" xfId="0" applyNumberFormat="1" applyFont="1" applyFill="1" applyAlignment="1">
      <alignment wrapText="1"/>
    </xf>
    <xf numFmtId="49" fontId="13" fillId="3" borderId="1" xfId="0" applyNumberFormat="1" applyFont="1" applyFill="1" applyBorder="1" applyAlignment="1">
      <alignment horizontal="center" vertical="center" wrapText="1"/>
    </xf>
    <xf numFmtId="0" fontId="13" fillId="3" borderId="1" xfId="0" applyFont="1" applyFill="1" applyBorder="1" applyAlignment="1">
      <alignment horizontal="center" vertical="center" wrapText="1"/>
    </xf>
    <xf numFmtId="14" fontId="13" fillId="3" borderId="1" xfId="0" applyNumberFormat="1" applyFont="1" applyFill="1" applyBorder="1" applyAlignment="1">
      <alignment horizontal="center" vertical="center" wrapText="1"/>
    </xf>
    <xf numFmtId="14" fontId="14" fillId="3" borderId="1" xfId="0" applyNumberFormat="1" applyFont="1" applyFill="1" applyBorder="1" applyAlignment="1">
      <alignment horizontal="center" vertical="center" wrapText="1"/>
    </xf>
    <xf numFmtId="0" fontId="15" fillId="3" borderId="1" xfId="0" applyFont="1" applyFill="1" applyBorder="1" applyAlignment="1">
      <alignment horizontal="center" vertical="center" wrapText="1"/>
    </xf>
    <xf numFmtId="0" fontId="14" fillId="3" borderId="1" xfId="0" applyFont="1" applyFill="1" applyBorder="1" applyAlignment="1">
      <alignment horizontal="center" vertical="center" wrapText="1"/>
    </xf>
    <xf numFmtId="164" fontId="13" fillId="3" borderId="1" xfId="1" applyFont="1" applyFill="1" applyBorder="1" applyAlignment="1">
      <alignment horizontal="center" vertical="center" wrapText="1"/>
    </xf>
    <xf numFmtId="0" fontId="16" fillId="3" borderId="1" xfId="0" applyFont="1" applyFill="1" applyBorder="1" applyAlignment="1">
      <alignment horizontal="center" vertical="center"/>
    </xf>
    <xf numFmtId="0" fontId="16" fillId="3" borderId="2" xfId="0" applyFont="1" applyFill="1" applyBorder="1" applyAlignment="1">
      <alignment horizontal="center" vertical="center"/>
    </xf>
    <xf numFmtId="0" fontId="16" fillId="3" borderId="0" xfId="0" applyFont="1" applyFill="1" applyAlignment="1">
      <alignment horizontal="center" vertical="center"/>
    </xf>
    <xf numFmtId="49" fontId="0" fillId="2" borderId="3" xfId="0" applyNumberFormat="1" applyFill="1" applyBorder="1" applyAlignment="1">
      <alignment horizontal="center" wrapText="1"/>
    </xf>
    <xf numFmtId="0" fontId="0" fillId="2" borderId="3" xfId="0" applyFill="1" applyBorder="1" applyAlignment="1">
      <alignment horizontal="center" wrapText="1"/>
    </xf>
    <xf numFmtId="0" fontId="0" fillId="2" borderId="3" xfId="0" applyFill="1" applyBorder="1" applyAlignment="1">
      <alignment horizontal="left" wrapText="1"/>
    </xf>
    <xf numFmtId="0" fontId="17" fillId="2" borderId="3" xfId="0" applyFont="1" applyFill="1" applyBorder="1" applyAlignment="1">
      <alignment wrapText="1"/>
    </xf>
    <xf numFmtId="14" fontId="0" fillId="2" borderId="3" xfId="0" applyNumberFormat="1" applyFill="1" applyBorder="1" applyAlignment="1">
      <alignment horizontal="center" wrapText="1"/>
    </xf>
    <xf numFmtId="4" fontId="0" fillId="2" borderId="3" xfId="0" applyNumberFormat="1" applyFill="1" applyBorder="1" applyAlignment="1">
      <alignment wrapText="1"/>
    </xf>
    <xf numFmtId="164" fontId="0" fillId="2" borderId="3" xfId="1" applyFont="1" applyFill="1" applyBorder="1" applyAlignment="1">
      <alignment wrapText="1"/>
    </xf>
    <xf numFmtId="164" fontId="0" fillId="0" borderId="3" xfId="0" applyNumberFormat="1" applyBorder="1" applyAlignment="1">
      <alignment horizontal="center"/>
    </xf>
    <xf numFmtId="0" fontId="0" fillId="0" borderId="1" xfId="0" applyBorder="1"/>
    <xf numFmtId="49" fontId="0" fillId="2" borderId="1" xfId="0" applyNumberFormat="1" applyFill="1" applyBorder="1" applyAlignment="1">
      <alignment horizontal="center" wrapText="1"/>
    </xf>
    <xf numFmtId="0" fontId="0" fillId="2" borderId="1" xfId="0" applyFill="1" applyBorder="1" applyAlignment="1">
      <alignment horizontal="center" wrapText="1"/>
    </xf>
    <xf numFmtId="0" fontId="3" fillId="2" borderId="1" xfId="0" applyFont="1" applyFill="1" applyBorder="1" applyAlignment="1">
      <alignment horizontal="left" wrapText="1"/>
    </xf>
    <xf numFmtId="0" fontId="17" fillId="2" borderId="1" xfId="0" applyFont="1" applyFill="1" applyBorder="1" applyAlignment="1">
      <alignment wrapText="1"/>
    </xf>
    <xf numFmtId="14" fontId="0" fillId="2" borderId="1" xfId="0" applyNumberFormat="1" applyFill="1" applyBorder="1" applyAlignment="1">
      <alignment horizontal="center" wrapText="1"/>
    </xf>
    <xf numFmtId="4" fontId="3" fillId="4" borderId="1" xfId="0" applyNumberFormat="1" applyFont="1" applyFill="1" applyBorder="1" applyAlignment="1">
      <alignment wrapText="1"/>
    </xf>
    <xf numFmtId="164" fontId="0" fillId="2" borderId="1" xfId="1" applyFont="1" applyFill="1" applyBorder="1" applyAlignment="1">
      <alignment wrapText="1"/>
    </xf>
    <xf numFmtId="164" fontId="3" fillId="4" borderId="1" xfId="1" applyFont="1" applyFill="1" applyBorder="1" applyAlignment="1">
      <alignment wrapText="1"/>
    </xf>
    <xf numFmtId="164" fontId="0" fillId="0" borderId="1" xfId="0" applyNumberFormat="1" applyBorder="1" applyAlignment="1">
      <alignment horizontal="center"/>
    </xf>
    <xf numFmtId="49" fontId="0" fillId="0" borderId="1" xfId="0" applyNumberFormat="1" applyFill="1" applyBorder="1" applyAlignment="1">
      <alignment horizontal="center" wrapText="1"/>
    </xf>
    <xf numFmtId="0" fontId="0" fillId="0" borderId="1" xfId="0" applyFill="1" applyBorder="1" applyAlignment="1">
      <alignment horizontal="center" wrapText="1"/>
    </xf>
    <xf numFmtId="0" fontId="3" fillId="0" borderId="1" xfId="0" applyFont="1" applyFill="1" applyBorder="1" applyAlignment="1">
      <alignment horizontal="left" wrapText="1"/>
    </xf>
    <xf numFmtId="0" fontId="17" fillId="0" borderId="1" xfId="0" applyFont="1" applyFill="1" applyBorder="1" applyAlignment="1">
      <alignment wrapText="1"/>
    </xf>
    <xf numFmtId="14" fontId="0" fillId="0" borderId="1" xfId="0" applyNumberFormat="1" applyFill="1" applyBorder="1" applyAlignment="1">
      <alignment horizontal="center" wrapText="1"/>
    </xf>
    <xf numFmtId="4" fontId="3" fillId="0" borderId="1" xfId="0" applyNumberFormat="1" applyFont="1" applyFill="1" applyBorder="1" applyAlignment="1">
      <alignment wrapText="1"/>
    </xf>
    <xf numFmtId="164" fontId="0" fillId="0" borderId="1" xfId="1" applyFont="1" applyFill="1" applyBorder="1" applyAlignment="1">
      <alignment wrapText="1"/>
    </xf>
    <xf numFmtId="164" fontId="3" fillId="0" borderId="1" xfId="1" applyFont="1" applyFill="1" applyBorder="1" applyAlignment="1">
      <alignment wrapText="1"/>
    </xf>
    <xf numFmtId="164" fontId="0" fillId="0" borderId="1" xfId="0" applyNumberFormat="1" applyFill="1" applyBorder="1" applyAlignment="1">
      <alignment horizontal="center"/>
    </xf>
    <xf numFmtId="0" fontId="0" fillId="0" borderId="1" xfId="0" applyFill="1" applyBorder="1"/>
    <xf numFmtId="0" fontId="0" fillId="0" borderId="0" xfId="0" applyFill="1"/>
    <xf numFmtId="4" fontId="3" fillId="2" borderId="1" xfId="0" applyNumberFormat="1" applyFont="1" applyFill="1" applyBorder="1" applyAlignment="1">
      <alignment wrapText="1"/>
    </xf>
    <xf numFmtId="164" fontId="3" fillId="2" borderId="1" xfId="1" applyFont="1" applyFill="1" applyBorder="1" applyAlignment="1">
      <alignment wrapText="1"/>
    </xf>
    <xf numFmtId="164" fontId="0" fillId="2" borderId="1" xfId="0" applyNumberFormat="1" applyFill="1" applyBorder="1" applyAlignment="1">
      <alignment horizontal="center"/>
    </xf>
    <xf numFmtId="0" fontId="0" fillId="2" borderId="1" xfId="0" applyFill="1" applyBorder="1"/>
    <xf numFmtId="0" fontId="0" fillId="2" borderId="0" xfId="0" applyFill="1"/>
    <xf numFmtId="0" fontId="0" fillId="2" borderId="1" xfId="0" applyFill="1" applyBorder="1" applyAlignment="1">
      <alignment horizontal="left" wrapText="1"/>
    </xf>
    <xf numFmtId="4" fontId="0" fillId="2" borderId="1" xfId="0" applyNumberFormat="1" applyFill="1" applyBorder="1" applyAlignment="1">
      <alignment wrapText="1"/>
    </xf>
    <xf numFmtId="4" fontId="3" fillId="5" borderId="1" xfId="0" applyNumberFormat="1" applyFont="1" applyFill="1" applyBorder="1" applyAlignment="1">
      <alignment wrapText="1"/>
    </xf>
    <xf numFmtId="0" fontId="18" fillId="2" borderId="1" xfId="0" applyFont="1" applyFill="1" applyBorder="1" applyAlignment="1">
      <alignment wrapText="1"/>
    </xf>
    <xf numFmtId="0" fontId="18" fillId="0" borderId="1" xfId="0" applyFont="1" applyFill="1" applyBorder="1" applyAlignment="1">
      <alignment wrapText="1"/>
    </xf>
    <xf numFmtId="0" fontId="0" fillId="0" borderId="1" xfId="0" applyFill="1" applyBorder="1" applyAlignment="1">
      <alignment horizontal="left" wrapText="1"/>
    </xf>
    <xf numFmtId="4" fontId="0" fillId="0" borderId="1" xfId="0" applyNumberFormat="1" applyFill="1" applyBorder="1" applyAlignment="1">
      <alignment wrapText="1"/>
    </xf>
    <xf numFmtId="49" fontId="3" fillId="2" borderId="1" xfId="0" applyNumberFormat="1" applyFont="1" applyFill="1" applyBorder="1" applyAlignment="1">
      <alignment horizontal="center" wrapText="1"/>
    </xf>
    <xf numFmtId="0" fontId="3" fillId="2" borderId="1" xfId="0" applyFont="1" applyFill="1" applyBorder="1" applyAlignment="1">
      <alignment horizontal="center" wrapText="1"/>
    </xf>
    <xf numFmtId="14" fontId="3" fillId="2" borderId="1" xfId="0" applyNumberFormat="1" applyFont="1" applyFill="1" applyBorder="1" applyAlignment="1">
      <alignment horizontal="center" wrapText="1"/>
    </xf>
    <xf numFmtId="164" fontId="3" fillId="0" borderId="1" xfId="0" applyNumberFormat="1" applyFont="1" applyBorder="1" applyAlignment="1">
      <alignment horizontal="center"/>
    </xf>
    <xf numFmtId="0" fontId="3" fillId="0" borderId="1" xfId="0" applyFont="1" applyBorder="1"/>
    <xf numFmtId="0" fontId="3" fillId="0" borderId="0" xfId="0" applyFont="1"/>
    <xf numFmtId="164" fontId="3" fillId="2" borderId="1" xfId="0" applyNumberFormat="1" applyFont="1" applyFill="1" applyBorder="1" applyAlignment="1">
      <alignment horizontal="center"/>
    </xf>
    <xf numFmtId="0" fontId="3" fillId="2" borderId="1" xfId="0" applyFont="1" applyFill="1" applyBorder="1"/>
    <xf numFmtId="0" fontId="3" fillId="2" borderId="0" xfId="0" applyFont="1" applyFill="1"/>
    <xf numFmtId="0" fontId="0" fillId="2" borderId="1" xfId="0" applyFill="1" applyBorder="1" applyAlignment="1">
      <alignment wrapText="1"/>
    </xf>
    <xf numFmtId="14" fontId="0" fillId="0" borderId="1" xfId="0" applyNumberFormat="1" applyFill="1" applyBorder="1" applyAlignment="1">
      <alignment horizontal="center" wrapText="1"/>
    </xf>
    <xf numFmtId="0" fontId="17" fillId="2" borderId="1" xfId="0" applyFont="1" applyFill="1" applyBorder="1" applyAlignment="1">
      <alignment horizontal="center" wrapText="1"/>
    </xf>
    <xf numFmtId="0" fontId="18" fillId="2" borderId="1" xfId="0" applyFont="1" applyFill="1" applyBorder="1" applyAlignment="1">
      <alignment horizontal="center" wrapText="1"/>
    </xf>
    <xf numFmtId="49" fontId="19" fillId="2" borderId="1" xfId="0" applyNumberFormat="1" applyFont="1" applyFill="1" applyBorder="1" applyAlignment="1">
      <alignment horizontal="center" wrapText="1"/>
    </xf>
    <xf numFmtId="0" fontId="19" fillId="2" borderId="1" xfId="0" applyFont="1" applyFill="1" applyBorder="1" applyAlignment="1">
      <alignment horizontal="center" wrapText="1"/>
    </xf>
    <xf numFmtId="0" fontId="19" fillId="2" borderId="1" xfId="0" applyFont="1" applyFill="1" applyBorder="1" applyAlignment="1">
      <alignment horizontal="left" wrapText="1"/>
    </xf>
    <xf numFmtId="0" fontId="20" fillId="2" borderId="1" xfId="0" applyFont="1" applyFill="1" applyBorder="1" applyAlignment="1">
      <alignment wrapText="1"/>
    </xf>
    <xf numFmtId="14" fontId="19" fillId="2" borderId="1" xfId="0" applyNumberFormat="1" applyFont="1" applyFill="1" applyBorder="1" applyAlignment="1">
      <alignment horizontal="center" wrapText="1"/>
    </xf>
    <xf numFmtId="4" fontId="19" fillId="2" borderId="1" xfId="0" applyNumberFormat="1" applyFont="1" applyFill="1" applyBorder="1" applyAlignment="1">
      <alignment wrapText="1"/>
    </xf>
    <xf numFmtId="4" fontId="21" fillId="2" borderId="1" xfId="0" applyNumberFormat="1" applyFont="1" applyFill="1" applyBorder="1" applyAlignment="1">
      <alignment wrapText="1"/>
    </xf>
    <xf numFmtId="164" fontId="19" fillId="2" borderId="1" xfId="1" applyFont="1" applyFill="1" applyBorder="1" applyAlignment="1">
      <alignment wrapText="1"/>
    </xf>
    <xf numFmtId="164" fontId="19" fillId="2" borderId="1" xfId="0" applyNumberFormat="1" applyFont="1" applyFill="1" applyBorder="1" applyAlignment="1">
      <alignment horizontal="center"/>
    </xf>
    <xf numFmtId="0" fontId="19" fillId="2" borderId="1" xfId="0" applyFont="1" applyFill="1" applyBorder="1"/>
    <xf numFmtId="0" fontId="19" fillId="2" borderId="0" xfId="0" applyFont="1" applyFill="1"/>
    <xf numFmtId="49" fontId="0" fillId="6" borderId="1" xfId="0" applyNumberFormat="1" applyFill="1" applyBorder="1" applyAlignment="1">
      <alignment horizontal="center" wrapText="1"/>
    </xf>
    <xf numFmtId="0" fontId="0" fillId="6" borderId="1" xfId="0" applyFill="1" applyBorder="1" applyAlignment="1">
      <alignment horizontal="center" wrapText="1"/>
    </xf>
    <xf numFmtId="0" fontId="3" fillId="6" borderId="1" xfId="0" applyFont="1" applyFill="1" applyBorder="1" applyAlignment="1">
      <alignment horizontal="left" wrapText="1"/>
    </xf>
    <xf numFmtId="0" fontId="17" fillId="6" borderId="1" xfId="0" applyFont="1" applyFill="1" applyBorder="1" applyAlignment="1">
      <alignment wrapText="1"/>
    </xf>
    <xf numFmtId="14" fontId="0" fillId="6" borderId="1" xfId="0" applyNumberFormat="1" applyFill="1" applyBorder="1" applyAlignment="1">
      <alignment horizontal="center" wrapText="1"/>
    </xf>
    <xf numFmtId="4" fontId="3" fillId="7" borderId="1" xfId="0" applyNumberFormat="1" applyFont="1" applyFill="1" applyBorder="1" applyAlignment="1">
      <alignment wrapText="1"/>
    </xf>
    <xf numFmtId="164" fontId="0" fillId="6" borderId="1" xfId="1" applyFont="1" applyFill="1" applyBorder="1" applyAlignment="1">
      <alignment wrapText="1"/>
    </xf>
    <xf numFmtId="164" fontId="3" fillId="7" borderId="1" xfId="1" applyFont="1" applyFill="1" applyBorder="1" applyAlignment="1">
      <alignment wrapText="1"/>
    </xf>
    <xf numFmtId="164" fontId="0" fillId="8" borderId="1" xfId="0" applyNumberFormat="1" applyFill="1" applyBorder="1" applyAlignment="1">
      <alignment horizontal="center"/>
    </xf>
    <xf numFmtId="0" fontId="0" fillId="8" borderId="1" xfId="0" applyFill="1" applyBorder="1"/>
    <xf numFmtId="0" fontId="0" fillId="8" borderId="0" xfId="0" applyFill="1"/>
    <xf numFmtId="4" fontId="0" fillId="0" borderId="1" xfId="0" applyNumberFormat="1" applyBorder="1" applyAlignment="1">
      <alignment horizontal="center"/>
    </xf>
    <xf numFmtId="49" fontId="22" fillId="2" borderId="1" xfId="0" applyNumberFormat="1" applyFont="1" applyFill="1" applyBorder="1" applyAlignment="1">
      <alignment horizontal="center" wrapText="1"/>
    </xf>
    <xf numFmtId="0" fontId="22" fillId="2" borderId="1" xfId="0" applyFont="1" applyFill="1" applyBorder="1" applyAlignment="1">
      <alignment horizontal="center" wrapText="1"/>
    </xf>
    <xf numFmtId="0" fontId="22" fillId="2" borderId="1" xfId="0" applyFont="1" applyFill="1" applyBorder="1" applyAlignment="1">
      <alignment horizontal="left" wrapText="1"/>
    </xf>
    <xf numFmtId="0" fontId="23" fillId="2" borderId="1" xfId="0" applyFont="1" applyFill="1" applyBorder="1" applyAlignment="1">
      <alignment wrapText="1"/>
    </xf>
    <xf numFmtId="14" fontId="22" fillId="2" borderId="1" xfId="0" applyNumberFormat="1" applyFont="1" applyFill="1" applyBorder="1" applyAlignment="1">
      <alignment horizontal="center" wrapText="1"/>
    </xf>
    <xf numFmtId="4" fontId="22" fillId="2" borderId="1" xfId="0" applyNumberFormat="1" applyFont="1" applyFill="1" applyBorder="1" applyAlignment="1">
      <alignment wrapText="1"/>
    </xf>
    <xf numFmtId="164" fontId="22" fillId="2" borderId="1" xfId="1" applyFont="1" applyFill="1" applyBorder="1" applyAlignment="1">
      <alignment wrapText="1"/>
    </xf>
    <xf numFmtId="4" fontId="0" fillId="4" borderId="1" xfId="0" applyNumberFormat="1" applyFill="1" applyBorder="1" applyAlignment="1">
      <alignment wrapText="1"/>
    </xf>
    <xf numFmtId="164" fontId="22" fillId="2" borderId="1" xfId="0" applyNumberFormat="1" applyFont="1" applyFill="1" applyBorder="1" applyAlignment="1">
      <alignment horizontal="center"/>
    </xf>
    <xf numFmtId="0" fontId="22" fillId="2" borderId="1" xfId="0" applyFont="1" applyFill="1" applyBorder="1"/>
    <xf numFmtId="0" fontId="22" fillId="2" borderId="0" xfId="0" applyFont="1" applyFill="1"/>
    <xf numFmtId="49" fontId="22" fillId="0" borderId="1" xfId="0" applyNumberFormat="1" applyFont="1" applyFill="1" applyBorder="1" applyAlignment="1">
      <alignment horizontal="center" wrapText="1"/>
    </xf>
    <xf numFmtId="0" fontId="22" fillId="0" borderId="1" xfId="0" applyFont="1" applyFill="1" applyBorder="1" applyAlignment="1">
      <alignment horizontal="center" wrapText="1"/>
    </xf>
    <xf numFmtId="0" fontId="22" fillId="0" borderId="1" xfId="0" applyFont="1" applyFill="1" applyBorder="1" applyAlignment="1">
      <alignment horizontal="left" wrapText="1"/>
    </xf>
    <xf numFmtId="0" fontId="23" fillId="0" borderId="1" xfId="0" applyFont="1" applyFill="1" applyBorder="1" applyAlignment="1">
      <alignment wrapText="1"/>
    </xf>
    <xf numFmtId="14" fontId="22" fillId="0" borderId="1" xfId="0" applyNumberFormat="1" applyFont="1" applyFill="1" applyBorder="1" applyAlignment="1">
      <alignment horizontal="center" wrapText="1"/>
    </xf>
    <xf numFmtId="4" fontId="22" fillId="0" borderId="1" xfId="0" applyNumberFormat="1" applyFont="1" applyFill="1" applyBorder="1" applyAlignment="1">
      <alignment wrapText="1"/>
    </xf>
    <xf numFmtId="164" fontId="22" fillId="0" borderId="1" xfId="1" applyFont="1" applyFill="1" applyBorder="1" applyAlignment="1">
      <alignment wrapText="1"/>
    </xf>
    <xf numFmtId="164" fontId="22" fillId="0" borderId="1" xfId="0" applyNumberFormat="1" applyFont="1" applyFill="1" applyBorder="1" applyAlignment="1">
      <alignment horizontal="center"/>
    </xf>
    <xf numFmtId="0" fontId="22" fillId="0" borderId="1" xfId="0" applyFont="1" applyFill="1" applyBorder="1"/>
    <xf numFmtId="0" fontId="22" fillId="0" borderId="0" xfId="0" applyFont="1" applyFill="1"/>
    <xf numFmtId="4" fontId="0" fillId="2" borderId="1" xfId="0" applyNumberFormat="1" applyFill="1" applyBorder="1" applyAlignment="1">
      <alignment horizontal="right" wrapText="1"/>
    </xf>
    <xf numFmtId="4" fontId="3" fillId="5" borderId="1" xfId="0" applyNumberFormat="1" applyFont="1" applyFill="1" applyBorder="1" applyAlignment="1">
      <alignment horizontal="right" wrapText="1"/>
    </xf>
    <xf numFmtId="0" fontId="0" fillId="0" borderId="3" xfId="0" applyBorder="1"/>
    <xf numFmtId="0" fontId="25" fillId="2" borderId="0" xfId="2" applyFont="1" applyFill="1" applyAlignment="1"/>
    <xf numFmtId="4" fontId="3" fillId="9" borderId="1" xfId="0" applyNumberFormat="1" applyFont="1" applyFill="1" applyBorder="1" applyAlignment="1">
      <alignment wrapText="1"/>
    </xf>
    <xf numFmtId="0" fontId="24" fillId="2" borderId="0" xfId="2" applyFont="1" applyFill="1" applyAlignment="1"/>
    <xf numFmtId="164" fontId="3" fillId="5" borderId="1" xfId="1" applyFont="1" applyFill="1" applyBorder="1" applyAlignment="1">
      <alignment wrapText="1"/>
    </xf>
    <xf numFmtId="0" fontId="26" fillId="0" borderId="1" xfId="0" applyFont="1" applyBorder="1"/>
    <xf numFmtId="0" fontId="24" fillId="0" borderId="1" xfId="2" applyFont="1" applyFill="1" applyBorder="1" applyAlignment="1"/>
    <xf numFmtId="0" fontId="27" fillId="2" borderId="1" xfId="0" applyFont="1" applyFill="1" applyBorder="1" applyAlignment="1">
      <alignment horizontal="center" wrapText="1"/>
    </xf>
    <xf numFmtId="4" fontId="0" fillId="0" borderId="1" xfId="0" applyNumberFormat="1" applyBorder="1" applyAlignment="1">
      <alignment horizontal="center" wrapText="1"/>
    </xf>
    <xf numFmtId="0" fontId="25" fillId="0" borderId="1" xfId="2" applyFont="1" applyFill="1" applyBorder="1" applyAlignment="1"/>
    <xf numFmtId="4" fontId="3" fillId="10" borderId="1" xfId="0" applyNumberFormat="1" applyFont="1" applyFill="1" applyBorder="1" applyAlignment="1">
      <alignment wrapText="1"/>
    </xf>
    <xf numFmtId="4" fontId="0" fillId="0" borderId="1" xfId="0" applyNumberFormat="1" applyFill="1" applyBorder="1" applyAlignment="1">
      <alignment horizontal="center" wrapText="1"/>
    </xf>
    <xf numFmtId="4" fontId="3" fillId="11" borderId="1" xfId="0" applyNumberFormat="1" applyFont="1" applyFill="1" applyBorder="1" applyAlignment="1">
      <alignment wrapText="1"/>
    </xf>
    <xf numFmtId="49" fontId="28" fillId="2" borderId="1" xfId="0" applyNumberFormat="1" applyFont="1" applyFill="1" applyBorder="1" applyAlignment="1">
      <alignment horizontal="center" vertical="center" wrapText="1"/>
    </xf>
    <xf numFmtId="0" fontId="3" fillId="5" borderId="1" xfId="0" applyFont="1" applyFill="1" applyBorder="1" applyAlignment="1">
      <alignment horizontal="left" wrapText="1"/>
    </xf>
    <xf numFmtId="0" fontId="0" fillId="2" borderId="1" xfId="0" applyFont="1" applyFill="1" applyBorder="1" applyAlignment="1">
      <alignment horizontal="left" wrapText="1"/>
    </xf>
    <xf numFmtId="4" fontId="0" fillId="2" borderId="1" xfId="0" applyNumberFormat="1" applyFont="1" applyFill="1" applyBorder="1" applyAlignment="1">
      <alignment wrapText="1"/>
    </xf>
    <xf numFmtId="165" fontId="0" fillId="2" borderId="1" xfId="0" applyNumberFormat="1" applyFill="1" applyBorder="1" applyAlignment="1">
      <alignment horizontal="center" wrapText="1"/>
    </xf>
    <xf numFmtId="49" fontId="29" fillId="0" borderId="1" xfId="0" applyNumberFormat="1" applyFont="1" applyFill="1" applyBorder="1" applyAlignment="1">
      <alignment horizontal="center" wrapText="1"/>
    </xf>
    <xf numFmtId="0" fontId="29" fillId="0" borderId="1" xfId="0" applyFont="1" applyFill="1" applyBorder="1" applyAlignment="1">
      <alignment horizontal="center" wrapText="1"/>
    </xf>
    <xf numFmtId="0" fontId="29" fillId="0" borderId="1" xfId="0" applyFont="1" applyFill="1" applyBorder="1" applyAlignment="1">
      <alignment horizontal="left" wrapText="1"/>
    </xf>
    <xf numFmtId="0" fontId="30" fillId="0" borderId="1" xfId="0" applyFont="1" applyFill="1" applyBorder="1" applyAlignment="1">
      <alignment wrapText="1"/>
    </xf>
    <xf numFmtId="14" fontId="29" fillId="0" borderId="1" xfId="0" applyNumberFormat="1" applyFont="1" applyFill="1" applyBorder="1" applyAlignment="1">
      <alignment horizontal="center" wrapText="1"/>
    </xf>
    <xf numFmtId="0" fontId="29" fillId="2" borderId="1" xfId="0" applyFont="1" applyFill="1" applyBorder="1" applyAlignment="1">
      <alignment horizontal="center" wrapText="1"/>
    </xf>
    <xf numFmtId="4" fontId="29" fillId="0" borderId="1" xfId="0" applyNumberFormat="1" applyFont="1" applyFill="1" applyBorder="1" applyAlignment="1">
      <alignment wrapText="1"/>
    </xf>
    <xf numFmtId="4" fontId="31" fillId="0" borderId="1" xfId="0" applyNumberFormat="1" applyFont="1" applyFill="1" applyBorder="1" applyAlignment="1">
      <alignment wrapText="1"/>
    </xf>
    <xf numFmtId="164" fontId="29" fillId="0" borderId="1" xfId="1" applyFont="1" applyFill="1" applyBorder="1" applyAlignment="1">
      <alignment wrapText="1"/>
    </xf>
    <xf numFmtId="164" fontId="29" fillId="0" borderId="1" xfId="0" applyNumberFormat="1" applyFont="1" applyFill="1" applyBorder="1" applyAlignment="1">
      <alignment horizontal="center"/>
    </xf>
    <xf numFmtId="0" fontId="29" fillId="0" borderId="1" xfId="0" applyFont="1" applyFill="1" applyBorder="1"/>
    <xf numFmtId="0" fontId="29" fillId="0" borderId="0" xfId="0" applyFont="1" applyFill="1"/>
    <xf numFmtId="0" fontId="17" fillId="2" borderId="1" xfId="0" applyFont="1" applyFill="1" applyBorder="1" applyAlignment="1">
      <alignment horizontal="left" vertical="center" wrapText="1"/>
    </xf>
    <xf numFmtId="49" fontId="17" fillId="2" borderId="1" xfId="0" applyNumberFormat="1" applyFont="1" applyFill="1" applyBorder="1" applyAlignment="1">
      <alignment horizontal="center" vertical="center" wrapText="1"/>
    </xf>
    <xf numFmtId="14" fontId="17" fillId="2" borderId="1" xfId="0" applyNumberFormat="1" applyFont="1" applyFill="1" applyBorder="1" applyAlignment="1">
      <alignment horizontal="center" vertical="center" wrapText="1"/>
    </xf>
    <xf numFmtId="0" fontId="17" fillId="2" borderId="1" xfId="0" applyFont="1" applyFill="1" applyBorder="1" applyAlignment="1">
      <alignment horizontal="center" vertical="center" wrapText="1"/>
    </xf>
    <xf numFmtId="0" fontId="32" fillId="2" borderId="1" xfId="0" applyFont="1" applyFill="1" applyBorder="1" applyAlignment="1">
      <alignment horizontal="center" vertical="center" wrapText="1"/>
    </xf>
    <xf numFmtId="0" fontId="0" fillId="2" borderId="1" xfId="0" applyFill="1" applyBorder="1" applyAlignment="1">
      <alignment horizontal="left" vertical="center" wrapText="1"/>
    </xf>
    <xf numFmtId="49" fontId="0" fillId="2" borderId="1" xfId="0" applyNumberFormat="1" applyFill="1" applyBorder="1" applyAlignment="1">
      <alignment horizontal="center" vertical="center" wrapText="1"/>
    </xf>
    <xf numFmtId="14" fontId="0" fillId="2" borderId="1" xfId="0" applyNumberFormat="1" applyFill="1" applyBorder="1" applyAlignment="1">
      <alignment horizontal="center" vertical="center" wrapText="1"/>
    </xf>
    <xf numFmtId="0" fontId="0" fillId="2" borderId="1" xfId="0" applyFill="1" applyBorder="1" applyAlignment="1">
      <alignment horizontal="center" vertical="center" wrapText="1"/>
    </xf>
    <xf numFmtId="164" fontId="0" fillId="2" borderId="1" xfId="1" applyFont="1" applyFill="1" applyBorder="1" applyAlignment="1">
      <alignment horizontal="right" vertical="center" wrapText="1"/>
    </xf>
    <xf numFmtId="0" fontId="33" fillId="2" borderId="1" xfId="0" applyFont="1" applyFill="1" applyBorder="1" applyAlignment="1">
      <alignment horizontal="center" vertical="center" wrapText="1"/>
    </xf>
    <xf numFmtId="164" fontId="0" fillId="2" borderId="1" xfId="1" applyFont="1" applyFill="1" applyBorder="1" applyAlignment="1">
      <alignment horizontal="center" vertical="center" wrapText="1"/>
    </xf>
    <xf numFmtId="0" fontId="34" fillId="2" borderId="1" xfId="0" applyFont="1" applyFill="1" applyBorder="1" applyAlignment="1">
      <alignment horizontal="center" vertical="center" wrapText="1"/>
    </xf>
    <xf numFmtId="164" fontId="17" fillId="2" borderId="1" xfId="1" applyFont="1" applyFill="1" applyBorder="1" applyAlignment="1">
      <alignment horizontal="center" vertical="center" wrapText="1"/>
    </xf>
    <xf numFmtId="49" fontId="0" fillId="8" borderId="1" xfId="0" applyNumberFormat="1" applyFill="1" applyBorder="1" applyAlignment="1">
      <alignment horizontal="center" wrapText="1"/>
    </xf>
    <xf numFmtId="0" fontId="0" fillId="8" borderId="1" xfId="0" applyFill="1" applyBorder="1" applyAlignment="1">
      <alignment horizontal="center" wrapText="1"/>
    </xf>
    <xf numFmtId="0" fontId="3" fillId="8" borderId="1" xfId="0" applyFont="1" applyFill="1" applyBorder="1" applyAlignment="1">
      <alignment horizontal="left" wrapText="1"/>
    </xf>
    <xf numFmtId="0" fontId="17" fillId="8" borderId="1" xfId="0" applyFont="1" applyFill="1" applyBorder="1" applyAlignment="1">
      <alignment wrapText="1"/>
    </xf>
    <xf numFmtId="14" fontId="0" fillId="8" borderId="1" xfId="0" applyNumberFormat="1" applyFill="1" applyBorder="1" applyAlignment="1">
      <alignment horizontal="center" wrapText="1"/>
    </xf>
    <xf numFmtId="4" fontId="3" fillId="12" borderId="1" xfId="0" applyNumberFormat="1" applyFont="1" applyFill="1" applyBorder="1" applyAlignment="1">
      <alignment wrapText="1"/>
    </xf>
    <xf numFmtId="164" fontId="0" fillId="8" borderId="1" xfId="1" applyFont="1" applyFill="1" applyBorder="1" applyAlignment="1">
      <alignment wrapText="1"/>
    </xf>
    <xf numFmtId="4" fontId="3" fillId="8" borderId="1" xfId="0" applyNumberFormat="1" applyFont="1" applyFill="1" applyBorder="1" applyAlignment="1">
      <alignment wrapText="1"/>
    </xf>
    <xf numFmtId="49" fontId="27" fillId="0" borderId="1" xfId="0" applyNumberFormat="1" applyFont="1" applyFill="1" applyBorder="1" applyAlignment="1">
      <alignment horizontal="center" wrapText="1"/>
    </xf>
    <xf numFmtId="0" fontId="27" fillId="0" borderId="1" xfId="0" applyFont="1" applyFill="1" applyBorder="1" applyAlignment="1">
      <alignment horizontal="center" wrapText="1"/>
    </xf>
    <xf numFmtId="0" fontId="27" fillId="0" borderId="1" xfId="0" applyFont="1" applyFill="1" applyBorder="1" applyAlignment="1">
      <alignment horizontal="left" wrapText="1"/>
    </xf>
    <xf numFmtId="0" fontId="35" fillId="0" borderId="1" xfId="0" applyFont="1" applyFill="1" applyBorder="1" applyAlignment="1">
      <alignment wrapText="1"/>
    </xf>
    <xf numFmtId="14" fontId="27" fillId="0" borderId="1" xfId="0" applyNumberFormat="1" applyFont="1" applyFill="1" applyBorder="1" applyAlignment="1">
      <alignment horizontal="center" wrapText="1"/>
    </xf>
    <xf numFmtId="4" fontId="27" fillId="0" borderId="1" xfId="0" applyNumberFormat="1" applyFont="1" applyFill="1" applyBorder="1" applyAlignment="1">
      <alignment wrapText="1"/>
    </xf>
    <xf numFmtId="4" fontId="36" fillId="0" borderId="1" xfId="0" applyNumberFormat="1" applyFont="1" applyFill="1" applyBorder="1" applyAlignment="1">
      <alignment wrapText="1"/>
    </xf>
    <xf numFmtId="164" fontId="27" fillId="0" borderId="1" xfId="1" applyFont="1" applyFill="1" applyBorder="1" applyAlignment="1">
      <alignment wrapText="1"/>
    </xf>
    <xf numFmtId="164" fontId="27" fillId="0" borderId="1" xfId="0" applyNumberFormat="1" applyFont="1" applyFill="1" applyBorder="1" applyAlignment="1">
      <alignment horizontal="center"/>
    </xf>
    <xf numFmtId="0" fontId="27" fillId="0" borderId="1" xfId="0" applyFont="1" applyFill="1" applyBorder="1"/>
    <xf numFmtId="0" fontId="27" fillId="0" borderId="0" xfId="0" applyFont="1" applyFill="1"/>
    <xf numFmtId="49" fontId="0" fillId="0" borderId="1" xfId="0" applyNumberFormat="1" applyBorder="1"/>
    <xf numFmtId="4" fontId="3" fillId="0" borderId="1" xfId="0" applyNumberFormat="1" applyFont="1" applyBorder="1"/>
    <xf numFmtId="164" fontId="3" fillId="0" borderId="1" xfId="0" applyNumberFormat="1" applyFont="1" applyBorder="1"/>
    <xf numFmtId="164" fontId="0" fillId="0" borderId="1" xfId="0" applyNumberFormat="1" applyBorder="1"/>
    <xf numFmtId="49" fontId="0" fillId="0" borderId="0" xfId="0" applyNumberFormat="1"/>
    <xf numFmtId="0" fontId="3" fillId="2" borderId="0" xfId="0" applyFont="1" applyFill="1" applyAlignment="1">
      <alignment horizontal="center" wrapText="1"/>
    </xf>
    <xf numFmtId="0" fontId="0" fillId="2" borderId="0" xfId="0" applyFill="1"/>
    <xf numFmtId="0" fontId="2" fillId="2" borderId="0" xfId="0" applyFont="1" applyFill="1" applyAlignment="1">
      <alignment horizontal="center" wrapText="1"/>
    </xf>
    <xf numFmtId="0" fontId="4" fillId="2" borderId="0" xfId="0" applyFont="1" applyFill="1" applyAlignment="1">
      <alignment horizontal="center" wrapText="1"/>
    </xf>
    <xf numFmtId="4" fontId="5" fillId="2" borderId="0" xfId="0" applyNumberFormat="1" applyFont="1" applyFill="1" applyAlignment="1">
      <alignment horizontal="center" vertical="center" wrapText="1"/>
    </xf>
    <xf numFmtId="164" fontId="10" fillId="0" borderId="0" xfId="0" applyNumberFormat="1" applyFont="1" applyFill="1" applyAlignment="1">
      <alignment horizontal="right"/>
    </xf>
    <xf numFmtId="49" fontId="37" fillId="13" borderId="0" xfId="0" applyNumberFormat="1" applyFont="1" applyFill="1"/>
    <xf numFmtId="0" fontId="0" fillId="13" borderId="0" xfId="0" applyFill="1"/>
    <xf numFmtId="49" fontId="0" fillId="13" borderId="0" xfId="0" applyNumberFormat="1" applyFill="1"/>
  </cellXfs>
  <cellStyles count="3">
    <cellStyle name="Excel Built-in Comma" xfId="1"/>
    <cellStyle name="Excel Built-in Hyperlink"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9363</xdr:colOff>
      <xdr:row>0</xdr:row>
      <xdr:rowOff>190442</xdr:rowOff>
    </xdr:from>
    <xdr:ext cx="3377482" cy="1343079"/>
    <xdr:pic>
      <xdr:nvPicPr>
        <xdr:cNvPr id="2" name="Imagen 1"/>
        <xdr:cNvPicPr>
          <a:picLocks noChangeAspect="1"/>
        </xdr:cNvPicPr>
      </xdr:nvPicPr>
      <xdr:blipFill>
        <a:blip xmlns:r="http://schemas.openxmlformats.org/officeDocument/2006/relationships" r:embed="rId1" cstate="print">
          <a:lum bright="-50000"/>
          <a:alphaModFix/>
        </a:blip>
        <a:srcRect/>
        <a:stretch>
          <a:fillRect/>
        </a:stretch>
      </xdr:blipFill>
      <xdr:spPr>
        <a:xfrm>
          <a:off x="9363" y="190442"/>
          <a:ext cx="3377482" cy="1343079"/>
        </a:xfrm>
        <a:prstGeom prst="rect">
          <a:avLst/>
        </a:prstGeom>
        <a:noFill/>
        <a:ln cap="flat">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conceptomob@claro.net.do" TargetMode="External"/><Relationship Id="rId13" Type="http://schemas.openxmlformats.org/officeDocument/2006/relationships/drawing" Target="../drawings/drawing1.xml"/><Relationship Id="rId3" Type="http://schemas.openxmlformats.org/officeDocument/2006/relationships/hyperlink" Target="mailto:mueblesvismel1@gmail.com" TargetMode="External"/><Relationship Id="rId7" Type="http://schemas.openxmlformats.org/officeDocument/2006/relationships/hyperlink" Target="mailto:mueblesvismel1@gmail.com" TargetMode="External"/><Relationship Id="rId12" Type="http://schemas.openxmlformats.org/officeDocument/2006/relationships/printerSettings" Target="../printerSettings/printerSettings1.bin"/><Relationship Id="rId2" Type="http://schemas.openxmlformats.org/officeDocument/2006/relationships/hyperlink" Target="mailto:mueblesvismel1@gmail.com" TargetMode="External"/><Relationship Id="rId1" Type="http://schemas.openxmlformats.org/officeDocument/2006/relationships/hyperlink" Target="mailto:mueblesvismel1@gmail.com" TargetMode="External"/><Relationship Id="rId6" Type="http://schemas.openxmlformats.org/officeDocument/2006/relationships/hyperlink" Target="mailto:mueblesvismel1@gmail.com" TargetMode="External"/><Relationship Id="rId11" Type="http://schemas.openxmlformats.org/officeDocument/2006/relationships/hyperlink" Target="mailto:conceptomob@claro.net.do" TargetMode="External"/><Relationship Id="rId5" Type="http://schemas.openxmlformats.org/officeDocument/2006/relationships/hyperlink" Target="mailto:mueblesvismel1@gmail.com" TargetMode="External"/><Relationship Id="rId10" Type="http://schemas.openxmlformats.org/officeDocument/2006/relationships/hyperlink" Target="mailto:conceptomob@claro.net.do" TargetMode="External"/><Relationship Id="rId4" Type="http://schemas.openxmlformats.org/officeDocument/2006/relationships/hyperlink" Target="mailto:mueblesvismel1@gmail.com" TargetMode="External"/><Relationship Id="rId9" Type="http://schemas.openxmlformats.org/officeDocument/2006/relationships/hyperlink" Target="mailto:conceptomob@claro.net.do" TargetMode="External"/></Relationships>
</file>

<file path=xl/worksheets/sheet1.xml><?xml version="1.0" encoding="utf-8"?>
<worksheet xmlns="http://schemas.openxmlformats.org/spreadsheetml/2006/main" xmlns:r="http://schemas.openxmlformats.org/officeDocument/2006/relationships">
  <dimension ref="A1:AMJ528"/>
  <sheetViews>
    <sheetView tabSelected="1" topLeftCell="A524" workbookViewId="0">
      <selection activeCell="C536" sqref="C536"/>
    </sheetView>
  </sheetViews>
  <sheetFormatPr baseColWidth="10" defaultRowHeight="15"/>
  <cols>
    <col min="1" max="1" width="15.5703125" style="211" customWidth="1"/>
    <col min="2" max="2" width="13.42578125" customWidth="1"/>
    <col min="3" max="3" width="22.42578125" customWidth="1"/>
    <col min="4" max="4" width="27.5703125" customWidth="1"/>
    <col min="5" max="5" width="10.85546875" style="211" customWidth="1"/>
    <col min="6" max="6" width="12.28515625" customWidth="1"/>
    <col min="7" max="7" width="23.5703125" customWidth="1"/>
    <col min="8" max="9" width="15.5703125" customWidth="1"/>
    <col min="10" max="10" width="13.7109375" customWidth="1"/>
    <col min="11" max="11" width="14.7109375" customWidth="1"/>
    <col min="12" max="12" width="19.85546875" customWidth="1"/>
    <col min="13" max="13" width="22.5703125" customWidth="1"/>
    <col min="14" max="15" width="15.85546875" customWidth="1"/>
    <col min="16" max="17" width="15.7109375" customWidth="1"/>
    <col min="18" max="18" width="22.140625" customWidth="1"/>
    <col min="19" max="20" width="15.7109375" customWidth="1"/>
    <col min="21" max="21" width="29" style="4" customWidth="1"/>
    <col min="22" max="22" width="36.28515625" customWidth="1"/>
    <col min="23" max="23" width="13.140625" customWidth="1"/>
    <col min="24" max="50" width="12.140625" customWidth="1"/>
    <col min="51" max="1024" width="11.28515625" customWidth="1"/>
    <col min="1025" max="1025" width="11.42578125" customWidth="1"/>
  </cols>
  <sheetData>
    <row r="1" spans="1:50" ht="25.5" customHeight="1">
      <c r="A1" s="214" t="s">
        <v>0</v>
      </c>
      <c r="B1" s="214"/>
      <c r="C1" s="214"/>
      <c r="D1" s="214"/>
      <c r="E1" s="214"/>
      <c r="F1" s="214"/>
      <c r="G1" s="214"/>
      <c r="H1" s="214"/>
      <c r="I1" s="214"/>
      <c r="J1" s="214"/>
      <c r="K1" s="214"/>
      <c r="L1" s="214"/>
      <c r="M1" s="1"/>
      <c r="N1" s="2"/>
      <c r="O1" s="2"/>
      <c r="P1" s="3"/>
      <c r="Q1" s="3"/>
      <c r="R1" s="3"/>
      <c r="S1" s="3"/>
      <c r="T1" s="3"/>
    </row>
    <row r="2" spans="1:50" ht="25.5" customHeight="1">
      <c r="A2" s="215" t="s">
        <v>1</v>
      </c>
      <c r="B2" s="215"/>
      <c r="C2" s="215"/>
      <c r="D2" s="215"/>
      <c r="E2" s="215"/>
      <c r="F2" s="215"/>
      <c r="G2" s="215"/>
      <c r="H2" s="215"/>
      <c r="I2" s="215"/>
      <c r="J2" s="215"/>
      <c r="K2" s="215"/>
      <c r="L2" s="215"/>
      <c r="M2" s="1"/>
      <c r="N2" s="2"/>
      <c r="O2" s="2"/>
      <c r="P2" s="3"/>
      <c r="Q2" s="3"/>
      <c r="R2" s="3"/>
      <c r="S2" s="3"/>
      <c r="T2" s="3"/>
    </row>
    <row r="3" spans="1:50" ht="29.25" customHeight="1">
      <c r="A3" s="213"/>
      <c r="B3" s="213"/>
      <c r="C3" s="213"/>
      <c r="D3" s="213"/>
      <c r="E3" s="213"/>
      <c r="F3" s="213"/>
      <c r="G3" s="213"/>
      <c r="H3" s="213"/>
      <c r="I3" s="213"/>
      <c r="J3" s="213"/>
      <c r="K3" s="213"/>
      <c r="L3" s="213"/>
      <c r="M3" s="1"/>
      <c r="N3" s="5" t="s">
        <v>2</v>
      </c>
      <c r="O3" s="6" t="s">
        <v>3</v>
      </c>
      <c r="P3" s="7" t="s">
        <v>4</v>
      </c>
      <c r="Q3" s="8" t="s">
        <v>5</v>
      </c>
      <c r="R3" s="9" t="s">
        <v>6</v>
      </c>
      <c r="S3" s="10" t="s">
        <v>7</v>
      </c>
      <c r="T3" s="3"/>
    </row>
    <row r="4" spans="1:50" ht="24.75" customHeight="1">
      <c r="A4" s="11"/>
      <c r="B4" s="12"/>
      <c r="C4" s="12"/>
      <c r="D4" s="216" t="s">
        <v>2</v>
      </c>
      <c r="E4" s="216"/>
      <c r="F4" s="216"/>
      <c r="G4" s="6" t="s">
        <v>3</v>
      </c>
      <c r="H4" s="7" t="s">
        <v>4</v>
      </c>
      <c r="I4" s="8" t="s">
        <v>5</v>
      </c>
      <c r="J4" s="8" t="s">
        <v>8</v>
      </c>
      <c r="K4" s="13" t="s">
        <v>7</v>
      </c>
      <c r="L4" s="9" t="s">
        <v>9</v>
      </c>
      <c r="M4" s="1"/>
      <c r="N4" s="14">
        <f>N525</f>
        <v>2720523.32</v>
      </c>
      <c r="O4" s="14">
        <f>O525</f>
        <v>15199512.129999995</v>
      </c>
      <c r="P4" s="14">
        <f>P525</f>
        <v>51524020.250000007</v>
      </c>
      <c r="Q4" s="14">
        <f>Q525</f>
        <v>2723840.71</v>
      </c>
      <c r="R4" s="14">
        <f>R525</f>
        <v>3546977.9000000004</v>
      </c>
      <c r="S4" s="15">
        <f>SUM(N4:R4)</f>
        <v>75714874.310000002</v>
      </c>
      <c r="T4" s="3"/>
    </row>
    <row r="5" spans="1:50" s="24" customFormat="1" ht="12.75" customHeight="1">
      <c r="A5" s="16"/>
      <c r="B5" s="13"/>
      <c r="C5" s="13"/>
      <c r="D5" s="217">
        <f>N4</f>
        <v>2720523.32</v>
      </c>
      <c r="E5" s="217"/>
      <c r="F5" s="17"/>
      <c r="G5" s="18">
        <f>O4</f>
        <v>15199512.129999995</v>
      </c>
      <c r="H5" s="18">
        <f>P4</f>
        <v>51524020.250000007</v>
      </c>
      <c r="I5" s="18">
        <f>Q4</f>
        <v>2723840.71</v>
      </c>
      <c r="J5" s="18">
        <f>R4</f>
        <v>3546977.9000000004</v>
      </c>
      <c r="K5" s="18">
        <f>S4</f>
        <v>75714874.310000002</v>
      </c>
      <c r="L5" s="19">
        <f>R6</f>
        <v>0</v>
      </c>
      <c r="M5" s="20"/>
      <c r="N5" s="21"/>
      <c r="O5" s="21"/>
      <c r="P5" s="21"/>
      <c r="Q5" s="22"/>
      <c r="R5" s="22"/>
      <c r="S5" s="22"/>
      <c r="T5" s="22"/>
      <c r="U5" s="23"/>
    </row>
    <row r="6" spans="1:50" s="29" customFormat="1" ht="12.75" customHeight="1">
      <c r="A6" s="25"/>
      <c r="B6" s="26"/>
      <c r="C6" s="26"/>
      <c r="D6" s="26"/>
      <c r="E6" s="213"/>
      <c r="F6" s="213"/>
      <c r="G6" s="213"/>
      <c r="H6" s="26"/>
      <c r="I6" s="27"/>
      <c r="J6" s="27"/>
      <c r="K6" s="26"/>
      <c r="L6" s="26"/>
      <c r="M6" s="27"/>
      <c r="N6" s="27">
        <f>I525</f>
        <v>75714874.310000017</v>
      </c>
      <c r="O6" s="27"/>
      <c r="P6" s="27"/>
      <c r="Q6" s="27" t="s">
        <v>9</v>
      </c>
      <c r="R6" s="27">
        <f>N6-S4</f>
        <v>0</v>
      </c>
      <c r="S6" s="27"/>
      <c r="T6" s="27"/>
      <c r="U6" s="28"/>
    </row>
    <row r="7" spans="1:50" ht="16.5" customHeight="1">
      <c r="A7" s="212" t="s">
        <v>10</v>
      </c>
      <c r="B7" s="212"/>
      <c r="C7" s="30"/>
      <c r="D7" s="26"/>
      <c r="E7" s="213"/>
      <c r="F7" s="213"/>
      <c r="G7" s="213"/>
      <c r="H7" s="31"/>
      <c r="I7" s="27"/>
      <c r="J7" s="27"/>
      <c r="K7" s="213"/>
      <c r="L7" s="213"/>
      <c r="M7" s="32"/>
      <c r="N7" s="32"/>
      <c r="O7" s="32"/>
      <c r="P7" s="33"/>
      <c r="Q7" s="32"/>
      <c r="R7" s="32"/>
      <c r="S7" s="32"/>
      <c r="T7" s="32"/>
    </row>
    <row r="8" spans="1:50" ht="5.25" customHeight="1">
      <c r="A8"/>
      <c r="E8"/>
      <c r="U8"/>
    </row>
    <row r="9" spans="1:50" s="42" customFormat="1" ht="43.5" customHeight="1">
      <c r="A9" s="34" t="s">
        <v>11</v>
      </c>
      <c r="B9" s="35" t="s">
        <v>12</v>
      </c>
      <c r="C9" s="35" t="s">
        <v>13</v>
      </c>
      <c r="D9" s="35" t="s">
        <v>14</v>
      </c>
      <c r="E9" s="34" t="s">
        <v>15</v>
      </c>
      <c r="F9" s="36" t="s">
        <v>16</v>
      </c>
      <c r="G9" s="35" t="s">
        <v>17</v>
      </c>
      <c r="H9" s="37" t="s">
        <v>18</v>
      </c>
      <c r="I9" s="35" t="s">
        <v>19</v>
      </c>
      <c r="J9" s="35"/>
      <c r="K9" s="35" t="s">
        <v>20</v>
      </c>
      <c r="L9" s="38" t="s">
        <v>21</v>
      </c>
      <c r="M9" s="39" t="s">
        <v>22</v>
      </c>
      <c r="N9" s="39" t="s">
        <v>23</v>
      </c>
      <c r="O9" s="39" t="s">
        <v>3</v>
      </c>
      <c r="P9" s="38" t="s">
        <v>4</v>
      </c>
      <c r="Q9" s="38" t="s">
        <v>5</v>
      </c>
      <c r="R9" s="35" t="s">
        <v>6</v>
      </c>
      <c r="S9" s="38" t="s">
        <v>24</v>
      </c>
      <c r="T9" s="40" t="s">
        <v>25</v>
      </c>
      <c r="U9" s="41" t="s">
        <v>26</v>
      </c>
      <c r="V9" s="41" t="s">
        <v>27</v>
      </c>
      <c r="W9" s="42" t="s">
        <v>28</v>
      </c>
      <c r="X9" s="43"/>
      <c r="Y9" s="43"/>
      <c r="Z9" s="43"/>
      <c r="AA9" s="43"/>
      <c r="AB9" s="43"/>
      <c r="AC9" s="43"/>
      <c r="AD9" s="43"/>
      <c r="AE9" s="43"/>
      <c r="AF9" s="43"/>
      <c r="AG9" s="43"/>
      <c r="AH9" s="43"/>
      <c r="AI9" s="43"/>
      <c r="AJ9" s="43"/>
      <c r="AK9" s="43"/>
      <c r="AL9" s="43"/>
      <c r="AM9" s="43"/>
      <c r="AN9" s="43"/>
      <c r="AO9" s="43"/>
      <c r="AP9" s="43"/>
      <c r="AQ9" s="43"/>
      <c r="AR9" s="43"/>
      <c r="AS9" s="43"/>
      <c r="AT9" s="43"/>
      <c r="AU9" s="43"/>
      <c r="AV9" s="43"/>
      <c r="AW9" s="43"/>
      <c r="AX9" s="43"/>
    </row>
    <row r="10" spans="1:50" ht="60" customHeight="1">
      <c r="A10" s="44">
        <v>131116851</v>
      </c>
      <c r="B10" s="45" t="s">
        <v>29</v>
      </c>
      <c r="C10" s="46" t="s">
        <v>30</v>
      </c>
      <c r="D10" s="47" t="s">
        <v>31</v>
      </c>
      <c r="E10" s="44" t="s">
        <v>32</v>
      </c>
      <c r="F10" s="48">
        <v>42487</v>
      </c>
      <c r="G10" s="45" t="s">
        <v>33</v>
      </c>
      <c r="H10" s="48">
        <v>42510</v>
      </c>
      <c r="I10" s="49">
        <v>9145</v>
      </c>
      <c r="J10" s="49"/>
      <c r="K10" s="45">
        <v>100</v>
      </c>
      <c r="L10" s="45" t="s">
        <v>34</v>
      </c>
      <c r="M10" s="45" t="s">
        <v>35</v>
      </c>
      <c r="N10" s="50"/>
      <c r="O10" s="50">
        <v>9145</v>
      </c>
      <c r="P10" s="50"/>
      <c r="Q10" s="50"/>
      <c r="R10" s="50"/>
      <c r="S10" s="50"/>
      <c r="T10" s="50">
        <v>9145</v>
      </c>
      <c r="U10" s="51"/>
      <c r="V10" s="52"/>
    </row>
    <row r="11" spans="1:50" ht="29.25" customHeight="1">
      <c r="A11" s="53"/>
      <c r="B11" s="54"/>
      <c r="C11" s="55" t="s">
        <v>36</v>
      </c>
      <c r="D11" s="56"/>
      <c r="E11" s="53"/>
      <c r="F11" s="57"/>
      <c r="G11" s="54"/>
      <c r="H11" s="57"/>
      <c r="I11" s="58">
        <f>SUM(I10)</f>
        <v>9145</v>
      </c>
      <c r="J11" s="58">
        <f>I11</f>
        <v>9145</v>
      </c>
      <c r="K11" s="54"/>
      <c r="L11" s="54"/>
      <c r="M11" s="54"/>
      <c r="N11" s="59"/>
      <c r="O11" s="59"/>
      <c r="P11" s="59"/>
      <c r="Q11" s="59"/>
      <c r="R11" s="59"/>
      <c r="S11" s="59"/>
      <c r="T11" s="60">
        <f>SUM(T10)</f>
        <v>9145</v>
      </c>
      <c r="U11" s="61"/>
      <c r="V11" s="52"/>
    </row>
    <row r="12" spans="1:50" s="72" customFormat="1" ht="29.25" customHeight="1">
      <c r="A12" s="62"/>
      <c r="B12" s="63"/>
      <c r="C12" s="64"/>
      <c r="D12" s="65"/>
      <c r="E12" s="62"/>
      <c r="F12" s="66"/>
      <c r="G12" s="63"/>
      <c r="H12" s="66"/>
      <c r="I12" s="67"/>
      <c r="J12" s="67"/>
      <c r="K12" s="63"/>
      <c r="L12" s="63"/>
      <c r="M12" s="63"/>
      <c r="N12" s="68"/>
      <c r="O12" s="68"/>
      <c r="P12" s="68"/>
      <c r="Q12" s="68"/>
      <c r="R12" s="68"/>
      <c r="S12" s="68"/>
      <c r="T12" s="69"/>
      <c r="U12" s="70"/>
      <c r="V12" s="71"/>
    </row>
    <row r="13" spans="1:50" s="77" customFormat="1" ht="29.25" customHeight="1">
      <c r="A13" s="53"/>
      <c r="B13" s="54"/>
      <c r="C13" s="55"/>
      <c r="D13" s="56"/>
      <c r="E13" s="53"/>
      <c r="F13" s="57"/>
      <c r="G13" s="54"/>
      <c r="H13" s="57"/>
      <c r="I13" s="73"/>
      <c r="J13" s="73"/>
      <c r="K13" s="54"/>
      <c r="L13" s="54"/>
      <c r="M13" s="54"/>
      <c r="N13" s="59"/>
      <c r="O13" s="59"/>
      <c r="P13" s="59"/>
      <c r="Q13" s="59"/>
      <c r="R13" s="59"/>
      <c r="S13" s="59"/>
      <c r="T13" s="74"/>
      <c r="U13" s="75"/>
      <c r="V13" s="76"/>
    </row>
    <row r="14" spans="1:50" ht="51.75" customHeight="1">
      <c r="A14" s="53">
        <v>130563942</v>
      </c>
      <c r="B14" s="54" t="s">
        <v>37</v>
      </c>
      <c r="C14" s="78" t="s">
        <v>38</v>
      </c>
      <c r="D14" s="56" t="s">
        <v>39</v>
      </c>
      <c r="E14" s="53" t="s">
        <v>40</v>
      </c>
      <c r="F14" s="57">
        <v>42779</v>
      </c>
      <c r="G14" s="54" t="s">
        <v>41</v>
      </c>
      <c r="H14" s="57">
        <v>42787</v>
      </c>
      <c r="I14" s="79">
        <v>66906</v>
      </c>
      <c r="J14" s="79"/>
      <c r="K14" s="54">
        <v>100</v>
      </c>
      <c r="L14" s="54" t="s">
        <v>42</v>
      </c>
      <c r="M14" s="54" t="s">
        <v>43</v>
      </c>
      <c r="N14" s="59"/>
      <c r="O14" s="59">
        <v>66906</v>
      </c>
      <c r="P14" s="59"/>
      <c r="Q14" s="59"/>
      <c r="R14" s="59"/>
      <c r="S14" s="59"/>
      <c r="T14" s="59">
        <v>66906</v>
      </c>
      <c r="U14" s="61"/>
      <c r="V14" s="52"/>
    </row>
    <row r="15" spans="1:50" ht="30.75" customHeight="1">
      <c r="A15" s="53"/>
      <c r="B15" s="54"/>
      <c r="C15" s="55" t="s">
        <v>44</v>
      </c>
      <c r="D15" s="56"/>
      <c r="E15" s="53"/>
      <c r="F15" s="57"/>
      <c r="G15" s="54"/>
      <c r="H15" s="57"/>
      <c r="I15" s="58">
        <f>SUM(I14)</f>
        <v>66906</v>
      </c>
      <c r="J15" s="58">
        <f>I15</f>
        <v>66906</v>
      </c>
      <c r="K15" s="54"/>
      <c r="L15" s="54"/>
      <c r="M15" s="54"/>
      <c r="N15" s="59"/>
      <c r="O15" s="59"/>
      <c r="P15" s="59"/>
      <c r="Q15" s="59"/>
      <c r="R15" s="59"/>
      <c r="S15" s="59"/>
      <c r="T15" s="60">
        <f>SUM(T14)</f>
        <v>66906</v>
      </c>
      <c r="U15" s="61"/>
      <c r="V15" s="52"/>
    </row>
    <row r="16" spans="1:50" s="77" customFormat="1" ht="21" customHeight="1">
      <c r="A16" s="53"/>
      <c r="B16" s="54"/>
      <c r="C16" s="55"/>
      <c r="D16" s="56"/>
      <c r="E16" s="53"/>
      <c r="F16" s="57"/>
      <c r="G16" s="54"/>
      <c r="H16" s="57"/>
      <c r="I16" s="73"/>
      <c r="J16" s="73"/>
      <c r="K16" s="54"/>
      <c r="L16" s="54"/>
      <c r="M16" s="54"/>
      <c r="N16" s="59"/>
      <c r="O16" s="59"/>
      <c r="P16" s="59"/>
      <c r="Q16" s="59"/>
      <c r="R16" s="59"/>
      <c r="S16" s="59"/>
      <c r="T16" s="74"/>
      <c r="U16" s="75"/>
      <c r="V16" s="76"/>
    </row>
    <row r="17" spans="1:22" s="77" customFormat="1" ht="21" customHeight="1">
      <c r="A17" s="53"/>
      <c r="B17" s="54"/>
      <c r="C17" s="55"/>
      <c r="D17" s="56"/>
      <c r="E17" s="53"/>
      <c r="F17" s="57"/>
      <c r="G17" s="54"/>
      <c r="H17" s="57"/>
      <c r="I17" s="73"/>
      <c r="J17" s="73"/>
      <c r="K17" s="54"/>
      <c r="L17" s="54"/>
      <c r="M17" s="54"/>
      <c r="N17" s="59"/>
      <c r="O17" s="59"/>
      <c r="P17" s="59"/>
      <c r="Q17" s="59"/>
      <c r="R17" s="59"/>
      <c r="S17" s="59"/>
      <c r="T17" s="74"/>
      <c r="U17" s="75"/>
      <c r="V17" s="76"/>
    </row>
    <row r="18" spans="1:22" ht="49.5" customHeight="1">
      <c r="A18" s="53">
        <v>130753962</v>
      </c>
      <c r="B18" s="54" t="s">
        <v>45</v>
      </c>
      <c r="C18" s="78" t="s">
        <v>46</v>
      </c>
      <c r="D18" s="56" t="s">
        <v>47</v>
      </c>
      <c r="E18" s="53" t="s">
        <v>48</v>
      </c>
      <c r="F18" s="57">
        <v>42405</v>
      </c>
      <c r="G18" s="54" t="s">
        <v>49</v>
      </c>
      <c r="H18" s="57">
        <v>42788</v>
      </c>
      <c r="I18" s="79">
        <v>728090</v>
      </c>
      <c r="J18" s="79"/>
      <c r="K18" s="54">
        <v>100</v>
      </c>
      <c r="L18" s="54" t="s">
        <v>50</v>
      </c>
      <c r="M18" s="54" t="s">
        <v>51</v>
      </c>
      <c r="N18" s="59"/>
      <c r="O18" s="59"/>
      <c r="P18" s="59">
        <v>728090</v>
      </c>
      <c r="Q18" s="59"/>
      <c r="R18" s="59"/>
      <c r="S18" s="59"/>
      <c r="T18" s="59">
        <v>728090</v>
      </c>
      <c r="U18" s="61"/>
      <c r="V18" s="52"/>
    </row>
    <row r="19" spans="1:22" ht="30" customHeight="1">
      <c r="A19" s="53"/>
      <c r="B19" s="54"/>
      <c r="C19" s="55" t="s">
        <v>52</v>
      </c>
      <c r="D19" s="56"/>
      <c r="E19" s="53"/>
      <c r="F19" s="57"/>
      <c r="G19" s="54"/>
      <c r="H19" s="57"/>
      <c r="I19" s="58">
        <f>SUM(I18:I18)</f>
        <v>728090</v>
      </c>
      <c r="J19" s="58">
        <f>I19</f>
        <v>728090</v>
      </c>
      <c r="K19" s="54"/>
      <c r="L19" s="54"/>
      <c r="M19" s="54"/>
      <c r="N19" s="59"/>
      <c r="O19" s="59"/>
      <c r="P19" s="59"/>
      <c r="Q19" s="59"/>
      <c r="R19" s="59"/>
      <c r="S19" s="59"/>
      <c r="T19" s="60">
        <f>SUM(T18:T18)</f>
        <v>728090</v>
      </c>
      <c r="U19" s="61"/>
      <c r="V19" s="52"/>
    </row>
    <row r="20" spans="1:22" s="77" customFormat="1" ht="22.5" customHeight="1">
      <c r="A20" s="53"/>
      <c r="B20" s="54"/>
      <c r="C20" s="55"/>
      <c r="D20" s="56"/>
      <c r="E20" s="53"/>
      <c r="F20" s="57"/>
      <c r="G20" s="54"/>
      <c r="H20" s="57"/>
      <c r="I20" s="73"/>
      <c r="J20" s="73"/>
      <c r="K20" s="54"/>
      <c r="L20" s="54"/>
      <c r="M20" s="54"/>
      <c r="N20" s="59"/>
      <c r="O20" s="59"/>
      <c r="P20" s="59"/>
      <c r="Q20" s="59"/>
      <c r="R20" s="59"/>
      <c r="S20" s="59"/>
      <c r="T20" s="74"/>
      <c r="U20" s="75"/>
      <c r="V20" s="76"/>
    </row>
    <row r="21" spans="1:22" s="77" customFormat="1" ht="22.5" customHeight="1">
      <c r="A21" s="53"/>
      <c r="B21" s="54"/>
      <c r="C21" s="55"/>
      <c r="D21" s="56"/>
      <c r="E21" s="53"/>
      <c r="F21" s="57"/>
      <c r="G21" s="54"/>
      <c r="H21" s="57"/>
      <c r="I21" s="73"/>
      <c r="J21" s="73"/>
      <c r="K21" s="54"/>
      <c r="L21" s="54"/>
      <c r="M21" s="54"/>
      <c r="N21" s="59"/>
      <c r="O21" s="59"/>
      <c r="P21" s="59"/>
      <c r="Q21" s="59"/>
      <c r="R21" s="59"/>
      <c r="S21" s="59"/>
      <c r="T21" s="74"/>
      <c r="U21" s="75"/>
      <c r="V21" s="76"/>
    </row>
    <row r="22" spans="1:22" ht="46.5" customHeight="1">
      <c r="A22" s="53">
        <v>101888814</v>
      </c>
      <c r="B22" s="54" t="s">
        <v>53</v>
      </c>
      <c r="C22" s="78" t="s">
        <v>54</v>
      </c>
      <c r="D22" s="56" t="s">
        <v>55</v>
      </c>
      <c r="E22" s="53" t="s">
        <v>56</v>
      </c>
      <c r="F22" s="57">
        <v>42617</v>
      </c>
      <c r="G22" s="54" t="s">
        <v>57</v>
      </c>
      <c r="H22" s="57">
        <v>42305</v>
      </c>
      <c r="I22" s="79">
        <v>389200</v>
      </c>
      <c r="J22" s="79"/>
      <c r="K22" s="54">
        <v>100</v>
      </c>
      <c r="L22" s="54" t="s">
        <v>58</v>
      </c>
      <c r="M22" s="54" t="s">
        <v>59</v>
      </c>
      <c r="N22" s="59"/>
      <c r="O22" s="59"/>
      <c r="P22" s="59"/>
      <c r="Q22" s="59"/>
      <c r="R22" s="59">
        <v>389200</v>
      </c>
      <c r="S22" s="59"/>
      <c r="T22" s="59">
        <v>389200</v>
      </c>
      <c r="U22" s="61"/>
      <c r="V22" s="52"/>
    </row>
    <row r="23" spans="1:22" ht="43.5" customHeight="1">
      <c r="A23" s="53">
        <v>101888814</v>
      </c>
      <c r="B23" s="54" t="s">
        <v>53</v>
      </c>
      <c r="C23" s="78" t="s">
        <v>54</v>
      </c>
      <c r="D23" s="56" t="s">
        <v>60</v>
      </c>
      <c r="E23" s="53" t="s">
        <v>61</v>
      </c>
      <c r="F23" s="57">
        <v>42324</v>
      </c>
      <c r="G23" s="54" t="s">
        <v>62</v>
      </c>
      <c r="H23" s="57">
        <v>42329</v>
      </c>
      <c r="I23" s="79">
        <v>160500</v>
      </c>
      <c r="J23" s="79"/>
      <c r="K23" s="54">
        <v>100</v>
      </c>
      <c r="L23" s="54" t="s">
        <v>58</v>
      </c>
      <c r="M23" s="54" t="s">
        <v>59</v>
      </c>
      <c r="N23" s="59"/>
      <c r="O23" s="59"/>
      <c r="P23" s="59"/>
      <c r="Q23" s="59"/>
      <c r="R23" s="59">
        <v>160500</v>
      </c>
      <c r="S23" s="59"/>
      <c r="T23" s="59">
        <v>160500</v>
      </c>
      <c r="U23" s="61"/>
      <c r="V23" s="52"/>
    </row>
    <row r="24" spans="1:22" ht="54.75" customHeight="1">
      <c r="A24" s="53">
        <v>101888814</v>
      </c>
      <c r="B24" s="54" t="s">
        <v>53</v>
      </c>
      <c r="C24" s="78" t="s">
        <v>54</v>
      </c>
      <c r="D24" s="56" t="s">
        <v>63</v>
      </c>
      <c r="E24" s="53" t="s">
        <v>64</v>
      </c>
      <c r="F24" s="57">
        <v>42318</v>
      </c>
      <c r="G24" s="54" t="s">
        <v>65</v>
      </c>
      <c r="H24" s="57">
        <v>42329</v>
      </c>
      <c r="I24" s="79">
        <v>89000</v>
      </c>
      <c r="J24" s="79"/>
      <c r="K24" s="54">
        <v>100</v>
      </c>
      <c r="L24" s="54" t="s">
        <v>58</v>
      </c>
      <c r="M24" s="54" t="s">
        <v>59</v>
      </c>
      <c r="N24" s="59"/>
      <c r="O24" s="59"/>
      <c r="P24" s="59"/>
      <c r="Q24" s="59"/>
      <c r="R24" s="59">
        <v>89000</v>
      </c>
      <c r="S24" s="59"/>
      <c r="T24" s="59">
        <v>89000</v>
      </c>
      <c r="U24" s="61"/>
      <c r="V24" s="52"/>
    </row>
    <row r="25" spans="1:22" ht="47.25" customHeight="1">
      <c r="A25" s="53">
        <v>101888814</v>
      </c>
      <c r="B25" s="54" t="s">
        <v>53</v>
      </c>
      <c r="C25" s="78" t="s">
        <v>54</v>
      </c>
      <c r="D25" s="56" t="s">
        <v>66</v>
      </c>
      <c r="E25" s="53" t="s">
        <v>67</v>
      </c>
      <c r="F25" s="57">
        <v>42697</v>
      </c>
      <c r="G25" s="54" t="s">
        <v>68</v>
      </c>
      <c r="H25" s="57">
        <v>42340</v>
      </c>
      <c r="I25" s="79">
        <v>64200</v>
      </c>
      <c r="J25" s="79"/>
      <c r="K25" s="54">
        <v>100</v>
      </c>
      <c r="L25" s="54" t="s">
        <v>58</v>
      </c>
      <c r="M25" s="54" t="s">
        <v>59</v>
      </c>
      <c r="N25" s="59"/>
      <c r="O25" s="59"/>
      <c r="P25" s="59"/>
      <c r="Q25" s="59"/>
      <c r="R25" s="59">
        <v>64200</v>
      </c>
      <c r="S25" s="59"/>
      <c r="T25" s="59">
        <v>64200</v>
      </c>
      <c r="U25" s="61"/>
      <c r="V25" s="52"/>
    </row>
    <row r="26" spans="1:22" ht="64.5" customHeight="1">
      <c r="A26" s="53">
        <v>101888814</v>
      </c>
      <c r="B26" s="54" t="s">
        <v>69</v>
      </c>
      <c r="C26" s="78" t="s">
        <v>54</v>
      </c>
      <c r="D26" s="56" t="s">
        <v>70</v>
      </c>
      <c r="E26" s="53" t="s">
        <v>71</v>
      </c>
      <c r="F26" s="57">
        <v>42484</v>
      </c>
      <c r="G26" s="54" t="s">
        <v>72</v>
      </c>
      <c r="H26" s="57">
        <v>42514</v>
      </c>
      <c r="I26" s="79">
        <v>462600</v>
      </c>
      <c r="J26" s="79"/>
      <c r="K26" s="54">
        <v>100</v>
      </c>
      <c r="L26" s="54" t="s">
        <v>58</v>
      </c>
      <c r="M26" s="54" t="s">
        <v>59</v>
      </c>
      <c r="N26" s="59"/>
      <c r="O26" s="59"/>
      <c r="P26" s="59"/>
      <c r="Q26" s="59"/>
      <c r="R26" s="59">
        <v>462600</v>
      </c>
      <c r="S26" s="59"/>
      <c r="T26" s="59">
        <v>462600</v>
      </c>
      <c r="U26" s="61"/>
      <c r="V26" s="52"/>
    </row>
    <row r="27" spans="1:22" ht="42.75" customHeight="1">
      <c r="A27" s="53">
        <v>101888814</v>
      </c>
      <c r="B27" s="54" t="s">
        <v>69</v>
      </c>
      <c r="C27" s="78" t="s">
        <v>54</v>
      </c>
      <c r="D27" s="56" t="s">
        <v>73</v>
      </c>
      <c r="E27" s="53" t="s">
        <v>74</v>
      </c>
      <c r="F27" s="57">
        <v>42462</v>
      </c>
      <c r="G27" s="54" t="s">
        <v>75</v>
      </c>
      <c r="H27" s="57">
        <v>42523</v>
      </c>
      <c r="I27" s="79">
        <v>15000</v>
      </c>
      <c r="J27" s="79"/>
      <c r="K27" s="54">
        <v>100</v>
      </c>
      <c r="L27" s="54" t="s">
        <v>76</v>
      </c>
      <c r="M27" s="54" t="s">
        <v>77</v>
      </c>
      <c r="N27" s="59"/>
      <c r="O27" s="59"/>
      <c r="P27" s="59">
        <v>15000</v>
      </c>
      <c r="Q27" s="59"/>
      <c r="R27" s="59"/>
      <c r="S27" s="59"/>
      <c r="T27" s="59">
        <v>15000</v>
      </c>
      <c r="U27" s="61"/>
      <c r="V27" s="52"/>
    </row>
    <row r="28" spans="1:22" ht="31.5" customHeight="1">
      <c r="A28" s="53"/>
      <c r="B28" s="54"/>
      <c r="C28" s="55" t="s">
        <v>78</v>
      </c>
      <c r="D28" s="56"/>
      <c r="E28" s="53"/>
      <c r="F28" s="57"/>
      <c r="G28" s="54"/>
      <c r="H28" s="57"/>
      <c r="I28" s="58">
        <f>SUM(I22:I27)</f>
        <v>1180500</v>
      </c>
      <c r="J28" s="58">
        <f>I28</f>
        <v>1180500</v>
      </c>
      <c r="K28" s="54"/>
      <c r="L28" s="54"/>
      <c r="M28" s="54"/>
      <c r="N28" s="59"/>
      <c r="O28" s="59"/>
      <c r="P28" s="59"/>
      <c r="Q28" s="59"/>
      <c r="R28" s="59"/>
      <c r="S28" s="59"/>
      <c r="T28" s="60">
        <f>SUM(T22:T27)</f>
        <v>1180500</v>
      </c>
      <c r="U28" s="61"/>
      <c r="V28" s="52"/>
    </row>
    <row r="29" spans="1:22" s="77" customFormat="1" ht="27.4" customHeight="1">
      <c r="A29" s="53"/>
      <c r="B29" s="54"/>
      <c r="C29" s="55"/>
      <c r="D29" s="56"/>
      <c r="E29" s="53"/>
      <c r="F29" s="57"/>
      <c r="G29" s="54"/>
      <c r="H29" s="57"/>
      <c r="I29" s="73"/>
      <c r="J29" s="73"/>
      <c r="K29" s="54"/>
      <c r="L29" s="54"/>
      <c r="M29" s="54"/>
      <c r="N29" s="59"/>
      <c r="O29" s="59"/>
      <c r="P29" s="59"/>
      <c r="Q29" s="59"/>
      <c r="R29" s="59"/>
      <c r="S29" s="59"/>
      <c r="T29" s="74"/>
      <c r="U29" s="75"/>
      <c r="V29" s="76"/>
    </row>
    <row r="30" spans="1:22" s="72" customFormat="1" ht="27.4" customHeight="1">
      <c r="A30" s="62"/>
      <c r="B30" s="63"/>
      <c r="C30" s="64"/>
      <c r="D30" s="65"/>
      <c r="E30" s="62"/>
      <c r="F30" s="66"/>
      <c r="G30" s="63"/>
      <c r="H30" s="66"/>
      <c r="I30" s="67"/>
      <c r="J30" s="67"/>
      <c r="K30" s="63"/>
      <c r="L30" s="63"/>
      <c r="M30" s="63"/>
      <c r="N30" s="68"/>
      <c r="O30" s="68"/>
      <c r="P30" s="68"/>
      <c r="Q30" s="68"/>
      <c r="R30" s="68"/>
      <c r="S30" s="68"/>
      <c r="T30" s="69"/>
      <c r="U30" s="70"/>
      <c r="V30" s="71"/>
    </row>
    <row r="31" spans="1:22" s="77" customFormat="1" ht="32.25" customHeight="1">
      <c r="A31" s="53" t="s">
        <v>79</v>
      </c>
      <c r="B31" s="54" t="s">
        <v>80</v>
      </c>
      <c r="C31" s="78" t="s">
        <v>81</v>
      </c>
      <c r="D31" s="56" t="s">
        <v>82</v>
      </c>
      <c r="E31" s="53" t="s">
        <v>83</v>
      </c>
      <c r="F31" s="57"/>
      <c r="G31" s="54" t="s">
        <v>84</v>
      </c>
      <c r="H31" s="57">
        <v>43025</v>
      </c>
      <c r="I31" s="79">
        <v>3270000</v>
      </c>
      <c r="J31" s="73"/>
      <c r="K31" s="54" t="s">
        <v>85</v>
      </c>
      <c r="L31" s="54" t="s">
        <v>86</v>
      </c>
      <c r="M31" s="54" t="s">
        <v>87</v>
      </c>
      <c r="N31" s="59"/>
      <c r="O31" s="59"/>
      <c r="P31" s="79">
        <v>3270000</v>
      </c>
      <c r="Q31" s="59"/>
      <c r="R31" s="59"/>
      <c r="S31" s="59"/>
      <c r="T31" s="79">
        <v>3270000</v>
      </c>
      <c r="U31" s="75"/>
      <c r="V31" s="76"/>
    </row>
    <row r="32" spans="1:22" s="77" customFormat="1" ht="49.5" customHeight="1">
      <c r="A32" s="53" t="s">
        <v>79</v>
      </c>
      <c r="B32" s="54" t="s">
        <v>80</v>
      </c>
      <c r="C32" s="78" t="s">
        <v>81</v>
      </c>
      <c r="D32" s="56" t="s">
        <v>88</v>
      </c>
      <c r="E32" s="53" t="s">
        <v>83</v>
      </c>
      <c r="F32" s="57"/>
      <c r="G32" s="54" t="s">
        <v>89</v>
      </c>
      <c r="H32" s="57">
        <v>43081</v>
      </c>
      <c r="I32" s="79">
        <v>1011000</v>
      </c>
      <c r="J32" s="73"/>
      <c r="K32" s="54" t="s">
        <v>90</v>
      </c>
      <c r="L32" s="54" t="s">
        <v>86</v>
      </c>
      <c r="M32" s="54" t="s">
        <v>91</v>
      </c>
      <c r="N32" s="59"/>
      <c r="O32" s="59"/>
      <c r="P32" s="79">
        <v>1011000</v>
      </c>
      <c r="Q32" s="59"/>
      <c r="R32" s="59"/>
      <c r="S32" s="59"/>
      <c r="T32" s="79">
        <v>1011000</v>
      </c>
      <c r="U32" s="75"/>
      <c r="V32" s="76"/>
    </row>
    <row r="33" spans="1:22" s="77" customFormat="1" ht="26.25" customHeight="1">
      <c r="A33" s="53"/>
      <c r="B33" s="54"/>
      <c r="C33" s="55" t="s">
        <v>92</v>
      </c>
      <c r="D33" s="56"/>
      <c r="E33" s="53"/>
      <c r="F33" s="57"/>
      <c r="G33" s="54"/>
      <c r="H33" s="57"/>
      <c r="I33" s="80">
        <f>SUM(I31:I32)</f>
        <v>4281000</v>
      </c>
      <c r="J33" s="58">
        <f>I33</f>
        <v>4281000</v>
      </c>
      <c r="K33" s="54"/>
      <c r="L33" s="54"/>
      <c r="M33" s="54"/>
      <c r="N33" s="59"/>
      <c r="O33" s="59"/>
      <c r="P33" s="59"/>
      <c r="Q33" s="59"/>
      <c r="R33" s="59"/>
      <c r="S33" s="59"/>
      <c r="T33" s="80">
        <f>SUM(T31:T32)</f>
        <v>4281000</v>
      </c>
      <c r="U33" s="75"/>
      <c r="V33" s="76"/>
    </row>
    <row r="34" spans="1:22" s="77" customFormat="1" ht="24.75" customHeight="1">
      <c r="A34" s="53"/>
      <c r="B34" s="54"/>
      <c r="C34" s="55"/>
      <c r="D34" s="56"/>
      <c r="E34" s="53"/>
      <c r="F34" s="57"/>
      <c r="G34" s="54"/>
      <c r="H34" s="57"/>
      <c r="I34" s="73"/>
      <c r="J34" s="73"/>
      <c r="K34" s="54"/>
      <c r="L34" s="54"/>
      <c r="M34" s="54"/>
      <c r="N34" s="59"/>
      <c r="O34" s="59"/>
      <c r="P34" s="59"/>
      <c r="Q34" s="59"/>
      <c r="R34" s="59"/>
      <c r="S34" s="59"/>
      <c r="T34" s="74"/>
      <c r="U34" s="75"/>
      <c r="V34" s="76"/>
    </row>
    <row r="35" spans="1:22" s="77" customFormat="1" ht="24.75" customHeight="1">
      <c r="A35" s="53"/>
      <c r="B35" s="54"/>
      <c r="C35" s="55"/>
      <c r="D35" s="56"/>
      <c r="E35" s="53"/>
      <c r="F35" s="57"/>
      <c r="G35" s="54"/>
      <c r="H35" s="57"/>
      <c r="I35" s="73"/>
      <c r="J35" s="73"/>
      <c r="K35" s="54"/>
      <c r="L35" s="54"/>
      <c r="M35" s="54"/>
      <c r="N35" s="59"/>
      <c r="O35" s="59"/>
      <c r="P35" s="59"/>
      <c r="Q35" s="59"/>
      <c r="R35" s="59"/>
      <c r="S35" s="59"/>
      <c r="T35" s="74"/>
      <c r="U35" s="75"/>
      <c r="V35" s="76"/>
    </row>
    <row r="36" spans="1:22" ht="54" customHeight="1">
      <c r="A36" s="53">
        <v>131231969</v>
      </c>
      <c r="B36" s="54" t="s">
        <v>93</v>
      </c>
      <c r="C36" s="78" t="s">
        <v>94</v>
      </c>
      <c r="D36" s="56" t="s">
        <v>95</v>
      </c>
      <c r="E36" s="53" t="s">
        <v>96</v>
      </c>
      <c r="F36" s="57">
        <v>42801</v>
      </c>
      <c r="G36" s="54" t="s">
        <v>97</v>
      </c>
      <c r="H36" s="57">
        <v>42853</v>
      </c>
      <c r="I36" s="79">
        <v>10148</v>
      </c>
      <c r="J36" s="79"/>
      <c r="K36" s="54">
        <v>100</v>
      </c>
      <c r="L36" s="54" t="s">
        <v>98</v>
      </c>
      <c r="M36" s="54" t="s">
        <v>43</v>
      </c>
      <c r="N36" s="59"/>
      <c r="O36" s="59"/>
      <c r="P36" s="79">
        <v>10148</v>
      </c>
      <c r="Q36" s="59"/>
      <c r="R36" s="59"/>
      <c r="S36" s="59"/>
      <c r="T36" s="79">
        <v>10148</v>
      </c>
      <c r="U36" s="61"/>
      <c r="V36" s="52"/>
    </row>
    <row r="37" spans="1:22" ht="45.75" customHeight="1">
      <c r="A37" s="53">
        <v>131231969</v>
      </c>
      <c r="B37" s="54" t="s">
        <v>93</v>
      </c>
      <c r="C37" s="78" t="s">
        <v>94</v>
      </c>
      <c r="D37" s="56" t="s">
        <v>99</v>
      </c>
      <c r="E37" s="53" t="s">
        <v>100</v>
      </c>
      <c r="F37" s="57">
        <v>43060</v>
      </c>
      <c r="G37" s="54" t="s">
        <v>101</v>
      </c>
      <c r="H37" s="57">
        <v>43060</v>
      </c>
      <c r="I37" s="79">
        <v>31506</v>
      </c>
      <c r="J37" s="79"/>
      <c r="K37" s="54">
        <v>100</v>
      </c>
      <c r="L37" s="54" t="s">
        <v>102</v>
      </c>
      <c r="M37" s="54" t="s">
        <v>43</v>
      </c>
      <c r="N37" s="59"/>
      <c r="O37" s="59"/>
      <c r="P37" s="79">
        <v>31506</v>
      </c>
      <c r="Q37" s="59"/>
      <c r="R37" s="59"/>
      <c r="S37" s="59"/>
      <c r="T37" s="79">
        <v>31506</v>
      </c>
      <c r="U37" s="61"/>
      <c r="V37" s="52"/>
    </row>
    <row r="38" spans="1:22" ht="27.75" customHeight="1">
      <c r="A38" s="53"/>
      <c r="B38" s="54"/>
      <c r="C38" s="55" t="s">
        <v>103</v>
      </c>
      <c r="D38" s="56"/>
      <c r="E38" s="53"/>
      <c r="F38" s="57"/>
      <c r="G38" s="54"/>
      <c r="H38" s="57"/>
      <c r="I38" s="58">
        <f>SUM(I36:I37)</f>
        <v>41654</v>
      </c>
      <c r="J38" s="58">
        <f>I38</f>
        <v>41654</v>
      </c>
      <c r="K38" s="54"/>
      <c r="L38" s="54"/>
      <c r="M38" s="54"/>
      <c r="N38" s="59"/>
      <c r="O38" s="59"/>
      <c r="P38" s="59"/>
      <c r="Q38" s="59"/>
      <c r="R38" s="59"/>
      <c r="S38" s="59"/>
      <c r="T38" s="60">
        <f>SUM(T36:T37)</f>
        <v>41654</v>
      </c>
      <c r="U38" s="61"/>
      <c r="V38" s="52"/>
    </row>
    <row r="39" spans="1:22" s="77" customFormat="1" ht="27.75" customHeight="1">
      <c r="A39" s="53"/>
      <c r="B39" s="54"/>
      <c r="C39" s="55"/>
      <c r="D39" s="56"/>
      <c r="E39" s="53"/>
      <c r="F39" s="57"/>
      <c r="G39" s="54"/>
      <c r="H39" s="57"/>
      <c r="I39" s="73"/>
      <c r="J39" s="73"/>
      <c r="K39" s="54"/>
      <c r="L39" s="54"/>
      <c r="M39" s="54"/>
      <c r="N39" s="59"/>
      <c r="O39" s="59"/>
      <c r="P39" s="59"/>
      <c r="Q39" s="59"/>
      <c r="R39" s="59"/>
      <c r="S39" s="59"/>
      <c r="T39" s="74"/>
      <c r="U39" s="75"/>
      <c r="V39" s="76"/>
    </row>
    <row r="40" spans="1:22" s="77" customFormat="1" ht="27.75" customHeight="1">
      <c r="A40" s="53"/>
      <c r="B40" s="54"/>
      <c r="C40" s="55"/>
      <c r="D40" s="56"/>
      <c r="E40" s="53"/>
      <c r="F40" s="57"/>
      <c r="G40" s="54"/>
      <c r="H40" s="57"/>
      <c r="I40" s="73"/>
      <c r="J40" s="73"/>
      <c r="K40" s="54"/>
      <c r="L40" s="54"/>
      <c r="M40" s="54"/>
      <c r="N40" s="59"/>
      <c r="O40" s="59"/>
      <c r="P40" s="59"/>
      <c r="Q40" s="59"/>
      <c r="R40" s="59"/>
      <c r="S40" s="59"/>
      <c r="T40" s="79">
        <v>15000</v>
      </c>
      <c r="U40" s="75"/>
      <c r="V40" s="76"/>
    </row>
    <row r="41" spans="1:22" ht="42.4" customHeight="1">
      <c r="A41" s="53">
        <v>131204856</v>
      </c>
      <c r="B41" s="54" t="s">
        <v>104</v>
      </c>
      <c r="C41" s="78" t="s">
        <v>105</v>
      </c>
      <c r="D41" s="56" t="s">
        <v>106</v>
      </c>
      <c r="E41" s="53" t="s">
        <v>107</v>
      </c>
      <c r="F41" s="57">
        <v>42348</v>
      </c>
      <c r="G41" s="54" t="s">
        <v>108</v>
      </c>
      <c r="H41" s="57">
        <v>42255</v>
      </c>
      <c r="I41" s="79">
        <v>149725.48000000001</v>
      </c>
      <c r="J41" s="79"/>
      <c r="K41" s="54">
        <v>100</v>
      </c>
      <c r="L41" s="54" t="s">
        <v>109</v>
      </c>
      <c r="M41" s="54" t="s">
        <v>110</v>
      </c>
      <c r="N41" s="59"/>
      <c r="O41" s="59">
        <v>149725.48000000001</v>
      </c>
      <c r="P41" s="59"/>
      <c r="Q41" s="59"/>
      <c r="R41" s="59"/>
      <c r="S41" s="59"/>
      <c r="T41" s="59">
        <v>149725.48000000001</v>
      </c>
      <c r="U41" s="61"/>
      <c r="V41" s="52"/>
    </row>
    <row r="42" spans="1:22" ht="43.5" customHeight="1">
      <c r="A42" s="53">
        <v>131204856</v>
      </c>
      <c r="B42" s="54" t="s">
        <v>111</v>
      </c>
      <c r="C42" s="78" t="s">
        <v>105</v>
      </c>
      <c r="D42" s="56" t="s">
        <v>112</v>
      </c>
      <c r="E42" s="53" t="s">
        <v>113</v>
      </c>
      <c r="F42" s="57">
        <v>42303</v>
      </c>
      <c r="G42" s="54" t="s">
        <v>114</v>
      </c>
      <c r="H42" s="57">
        <v>42311</v>
      </c>
      <c r="I42" s="79">
        <v>64192</v>
      </c>
      <c r="J42" s="79"/>
      <c r="K42" s="54">
        <v>100</v>
      </c>
      <c r="L42" s="54" t="s">
        <v>109</v>
      </c>
      <c r="M42" s="54" t="s">
        <v>115</v>
      </c>
      <c r="N42" s="59"/>
      <c r="O42" s="59">
        <v>64192</v>
      </c>
      <c r="P42" s="59"/>
      <c r="Q42" s="59"/>
      <c r="R42" s="59"/>
      <c r="S42" s="59"/>
      <c r="T42" s="59">
        <v>64192</v>
      </c>
      <c r="U42" s="61"/>
      <c r="V42" s="52"/>
    </row>
    <row r="43" spans="1:22" ht="27.75" customHeight="1">
      <c r="A43" s="53"/>
      <c r="B43" s="54"/>
      <c r="C43" s="55" t="s">
        <v>116</v>
      </c>
      <c r="D43" s="56"/>
      <c r="E43" s="53"/>
      <c r="F43" s="57"/>
      <c r="G43" s="54"/>
      <c r="H43" s="57"/>
      <c r="I43" s="58">
        <f>SUM(I41:I42)</f>
        <v>213917.48</v>
      </c>
      <c r="J43" s="58">
        <f>I43</f>
        <v>213917.48</v>
      </c>
      <c r="K43" s="54"/>
      <c r="L43" s="54"/>
      <c r="M43" s="54"/>
      <c r="N43" s="59"/>
      <c r="O43" s="59"/>
      <c r="P43" s="59"/>
      <c r="Q43" s="59"/>
      <c r="R43" s="59"/>
      <c r="S43" s="59"/>
      <c r="T43" s="60">
        <f>SUM(T41:T42)</f>
        <v>213917.48</v>
      </c>
      <c r="U43" s="61"/>
      <c r="V43" s="52"/>
    </row>
    <row r="44" spans="1:22" s="77" customFormat="1" ht="19.5" customHeight="1">
      <c r="A44" s="53"/>
      <c r="B44" s="54"/>
      <c r="C44" s="55"/>
      <c r="D44" s="56"/>
      <c r="E44" s="53"/>
      <c r="F44" s="57"/>
      <c r="G44" s="54"/>
      <c r="H44" s="57"/>
      <c r="I44" s="73"/>
      <c r="J44" s="73"/>
      <c r="K44" s="54"/>
      <c r="L44" s="54"/>
      <c r="M44" s="54"/>
      <c r="N44" s="59"/>
      <c r="O44" s="59"/>
      <c r="P44" s="59"/>
      <c r="Q44" s="59"/>
      <c r="R44" s="59"/>
      <c r="S44" s="59"/>
      <c r="T44" s="74"/>
      <c r="U44" s="75"/>
      <c r="V44" s="76"/>
    </row>
    <row r="45" spans="1:22" s="77" customFormat="1" ht="19.5" customHeight="1">
      <c r="A45" s="53"/>
      <c r="B45" s="54"/>
      <c r="C45" s="55"/>
      <c r="D45" s="56"/>
      <c r="E45" s="53"/>
      <c r="F45" s="57"/>
      <c r="G45" s="54"/>
      <c r="H45" s="57"/>
      <c r="I45" s="73"/>
      <c r="J45" s="73"/>
      <c r="K45" s="54"/>
      <c r="L45" s="54"/>
      <c r="M45" s="54"/>
      <c r="N45" s="59"/>
      <c r="O45" s="59"/>
      <c r="P45" s="59"/>
      <c r="Q45" s="59"/>
      <c r="R45" s="59"/>
      <c r="S45" s="59"/>
      <c r="T45" s="74"/>
      <c r="U45" s="75"/>
      <c r="V45" s="76"/>
    </row>
    <row r="46" spans="1:22" ht="33" customHeight="1">
      <c r="A46" s="53">
        <v>101010746</v>
      </c>
      <c r="B46" s="54" t="s">
        <v>93</v>
      </c>
      <c r="C46" s="78" t="s">
        <v>117</v>
      </c>
      <c r="D46" s="56" t="s">
        <v>118</v>
      </c>
      <c r="E46" s="53" t="s">
        <v>119</v>
      </c>
      <c r="F46" s="57">
        <v>42553</v>
      </c>
      <c r="G46" s="54" t="s">
        <v>120</v>
      </c>
      <c r="H46" s="57">
        <v>42580</v>
      </c>
      <c r="I46" s="79">
        <v>15039.74</v>
      </c>
      <c r="J46" s="79"/>
      <c r="K46" s="54">
        <v>100</v>
      </c>
      <c r="L46" s="54" t="s">
        <v>121</v>
      </c>
      <c r="M46" s="54" t="s">
        <v>122</v>
      </c>
      <c r="N46" s="59"/>
      <c r="O46" s="59"/>
      <c r="P46" s="59"/>
      <c r="Q46" s="59"/>
      <c r="R46" s="59">
        <v>15039.74</v>
      </c>
      <c r="S46" s="59"/>
      <c r="T46" s="59">
        <v>15039.74</v>
      </c>
      <c r="U46" s="61"/>
      <c r="V46" s="52"/>
    </row>
    <row r="47" spans="1:22" ht="30.75" customHeight="1">
      <c r="A47" s="53">
        <v>101010746</v>
      </c>
      <c r="B47" s="54" t="s">
        <v>93</v>
      </c>
      <c r="C47" s="78" t="s">
        <v>117</v>
      </c>
      <c r="D47" s="56" t="s">
        <v>118</v>
      </c>
      <c r="E47" s="53" t="s">
        <v>123</v>
      </c>
      <c r="F47" s="57">
        <v>43031</v>
      </c>
      <c r="G47" s="54" t="s">
        <v>124</v>
      </c>
      <c r="H47" s="57">
        <v>43033</v>
      </c>
      <c r="I47" s="79">
        <v>9706.49</v>
      </c>
      <c r="J47" s="79"/>
      <c r="K47" s="54" t="s">
        <v>125</v>
      </c>
      <c r="L47" s="54" t="s">
        <v>126</v>
      </c>
      <c r="M47" s="54" t="s">
        <v>59</v>
      </c>
      <c r="N47" s="79">
        <v>9706.49</v>
      </c>
      <c r="O47" s="79"/>
      <c r="P47" s="79"/>
      <c r="Q47" s="79"/>
      <c r="R47" s="59"/>
      <c r="S47" s="59"/>
      <c r="T47" s="79">
        <v>9706.49</v>
      </c>
      <c r="U47" s="61"/>
      <c r="V47" s="52"/>
    </row>
    <row r="48" spans="1:22" ht="30.75" customHeight="1">
      <c r="A48" s="53">
        <v>101010746</v>
      </c>
      <c r="B48" s="54" t="s">
        <v>93</v>
      </c>
      <c r="C48" s="78" t="s">
        <v>117</v>
      </c>
      <c r="D48" s="56" t="s">
        <v>118</v>
      </c>
      <c r="E48" s="53" t="s">
        <v>127</v>
      </c>
      <c r="F48" s="57">
        <v>43040</v>
      </c>
      <c r="G48" s="54" t="s">
        <v>128</v>
      </c>
      <c r="H48" s="57">
        <v>43040</v>
      </c>
      <c r="I48" s="79">
        <v>5163.09</v>
      </c>
      <c r="J48" s="79"/>
      <c r="K48" s="54" t="s">
        <v>85</v>
      </c>
      <c r="L48" s="54" t="s">
        <v>126</v>
      </c>
      <c r="M48" s="54" t="s">
        <v>129</v>
      </c>
      <c r="N48" s="79">
        <v>5163.09</v>
      </c>
      <c r="O48" s="79"/>
      <c r="P48" s="79"/>
      <c r="Q48" s="79"/>
      <c r="R48" s="59"/>
      <c r="S48" s="59"/>
      <c r="T48" s="79">
        <v>5163.09</v>
      </c>
      <c r="U48" s="61"/>
      <c r="V48" s="52"/>
    </row>
    <row r="49" spans="1:22" ht="42" customHeight="1">
      <c r="A49" s="53">
        <v>101010746</v>
      </c>
      <c r="B49" s="54" t="s">
        <v>130</v>
      </c>
      <c r="C49" s="78" t="s">
        <v>117</v>
      </c>
      <c r="D49" s="56" t="s">
        <v>131</v>
      </c>
      <c r="E49" s="53" t="s">
        <v>83</v>
      </c>
      <c r="F49" s="57"/>
      <c r="G49" s="54" t="s">
        <v>132</v>
      </c>
      <c r="H49" s="57">
        <v>43056</v>
      </c>
      <c r="I49" s="79">
        <v>2251200</v>
      </c>
      <c r="J49" s="79"/>
      <c r="K49" s="54" t="s">
        <v>85</v>
      </c>
      <c r="L49" s="54" t="s">
        <v>86</v>
      </c>
      <c r="M49" s="54" t="s">
        <v>133</v>
      </c>
      <c r="N49" s="79"/>
      <c r="O49" s="79"/>
      <c r="P49" s="79">
        <v>2251200</v>
      </c>
      <c r="Q49" s="79"/>
      <c r="R49" s="59"/>
      <c r="S49" s="59"/>
      <c r="T49" s="79">
        <v>2251200</v>
      </c>
      <c r="U49" s="61"/>
      <c r="V49" s="52"/>
    </row>
    <row r="50" spans="1:22" ht="30.75" customHeight="1">
      <c r="A50" s="53">
        <v>101010746</v>
      </c>
      <c r="B50" s="54" t="s">
        <v>130</v>
      </c>
      <c r="C50" s="78" t="s">
        <v>117</v>
      </c>
      <c r="D50" s="56" t="s">
        <v>131</v>
      </c>
      <c r="E50" s="53" t="s">
        <v>83</v>
      </c>
      <c r="F50" s="57"/>
      <c r="G50" s="54" t="s">
        <v>134</v>
      </c>
      <c r="H50" s="57">
        <v>43056</v>
      </c>
      <c r="I50" s="79">
        <v>2251200</v>
      </c>
      <c r="J50" s="79"/>
      <c r="K50" s="54" t="s">
        <v>85</v>
      </c>
      <c r="L50" s="54" t="s">
        <v>86</v>
      </c>
      <c r="M50" s="54" t="s">
        <v>133</v>
      </c>
      <c r="N50" s="79"/>
      <c r="O50" s="79"/>
      <c r="P50" s="79">
        <v>2251200</v>
      </c>
      <c r="Q50" s="79"/>
      <c r="R50" s="59"/>
      <c r="S50" s="59"/>
      <c r="T50" s="79">
        <v>2251200</v>
      </c>
      <c r="U50" s="61"/>
      <c r="V50" s="52"/>
    </row>
    <row r="51" spans="1:22" ht="30.75" customHeight="1">
      <c r="A51" s="53">
        <v>101010746</v>
      </c>
      <c r="B51" s="54" t="s">
        <v>130</v>
      </c>
      <c r="C51" s="78" t="s">
        <v>117</v>
      </c>
      <c r="D51" s="56" t="s">
        <v>131</v>
      </c>
      <c r="E51" s="53" t="s">
        <v>83</v>
      </c>
      <c r="F51" s="57"/>
      <c r="G51" s="54" t="s">
        <v>135</v>
      </c>
      <c r="H51" s="57">
        <v>43056</v>
      </c>
      <c r="I51" s="79">
        <v>2251200</v>
      </c>
      <c r="J51" s="79"/>
      <c r="K51" s="54" t="s">
        <v>85</v>
      </c>
      <c r="L51" s="54" t="s">
        <v>86</v>
      </c>
      <c r="M51" s="54" t="s">
        <v>133</v>
      </c>
      <c r="N51" s="79"/>
      <c r="O51" s="79"/>
      <c r="P51" s="79">
        <v>2251200</v>
      </c>
      <c r="Q51" s="79"/>
      <c r="R51" s="59"/>
      <c r="S51" s="59"/>
      <c r="T51" s="79">
        <v>2251200</v>
      </c>
      <c r="U51" s="61"/>
      <c r="V51" s="52"/>
    </row>
    <row r="52" spans="1:22" ht="30.75" customHeight="1">
      <c r="A52" s="53">
        <v>101010746</v>
      </c>
      <c r="B52" s="54" t="s">
        <v>130</v>
      </c>
      <c r="C52" s="78" t="s">
        <v>117</v>
      </c>
      <c r="D52" s="56" t="s">
        <v>131</v>
      </c>
      <c r="E52" s="53" t="s">
        <v>83</v>
      </c>
      <c r="F52" s="57"/>
      <c r="G52" s="54" t="s">
        <v>136</v>
      </c>
      <c r="H52" s="57">
        <v>43056</v>
      </c>
      <c r="I52" s="79">
        <v>2251200</v>
      </c>
      <c r="J52" s="79"/>
      <c r="K52" s="54" t="s">
        <v>85</v>
      </c>
      <c r="L52" s="54" t="s">
        <v>86</v>
      </c>
      <c r="M52" s="54" t="s">
        <v>133</v>
      </c>
      <c r="N52" s="79"/>
      <c r="O52" s="79"/>
      <c r="P52" s="79">
        <v>2251200</v>
      </c>
      <c r="Q52" s="79"/>
      <c r="R52" s="59"/>
      <c r="S52" s="59"/>
      <c r="T52" s="79">
        <v>2251200</v>
      </c>
      <c r="U52" s="61"/>
      <c r="V52" s="52"/>
    </row>
    <row r="53" spans="1:22" ht="30.75" customHeight="1">
      <c r="A53" s="53">
        <v>101010746</v>
      </c>
      <c r="B53" s="54" t="s">
        <v>130</v>
      </c>
      <c r="C53" s="78" t="s">
        <v>117</v>
      </c>
      <c r="D53" s="56" t="s">
        <v>131</v>
      </c>
      <c r="E53" s="53" t="s">
        <v>83</v>
      </c>
      <c r="F53" s="57"/>
      <c r="G53" s="54" t="s">
        <v>137</v>
      </c>
      <c r="H53" s="57">
        <v>43060</v>
      </c>
      <c r="I53" s="79">
        <v>2251200</v>
      </c>
      <c r="J53" s="79"/>
      <c r="K53" s="54" t="s">
        <v>85</v>
      </c>
      <c r="L53" s="54" t="s">
        <v>86</v>
      </c>
      <c r="M53" s="54" t="s">
        <v>133</v>
      </c>
      <c r="N53" s="79"/>
      <c r="O53" s="79"/>
      <c r="P53" s="79">
        <v>2251200</v>
      </c>
      <c r="Q53" s="79"/>
      <c r="R53" s="59"/>
      <c r="S53" s="59"/>
      <c r="T53" s="79">
        <v>2251200</v>
      </c>
      <c r="U53" s="61"/>
      <c r="V53" s="52"/>
    </row>
    <row r="54" spans="1:22" ht="30.75" customHeight="1">
      <c r="A54" s="53">
        <v>101010746</v>
      </c>
      <c r="B54" s="54" t="s">
        <v>93</v>
      </c>
      <c r="C54" s="78" t="s">
        <v>117</v>
      </c>
      <c r="D54" s="56" t="s">
        <v>118</v>
      </c>
      <c r="E54" s="53" t="s">
        <v>138</v>
      </c>
      <c r="F54" s="57">
        <v>43062</v>
      </c>
      <c r="G54" s="54" t="s">
        <v>139</v>
      </c>
      <c r="H54" s="57">
        <v>43062</v>
      </c>
      <c r="I54" s="79">
        <v>8226.06</v>
      </c>
      <c r="J54" s="79"/>
      <c r="K54" s="54">
        <v>100</v>
      </c>
      <c r="L54" s="54" t="s">
        <v>140</v>
      </c>
      <c r="M54" s="54"/>
      <c r="N54" s="79"/>
      <c r="O54" s="79"/>
      <c r="P54" s="79">
        <v>8226.06</v>
      </c>
      <c r="Q54" s="79"/>
      <c r="R54" s="59"/>
      <c r="S54" s="59"/>
      <c r="T54" s="79"/>
      <c r="U54" s="61"/>
      <c r="V54" s="52"/>
    </row>
    <row r="55" spans="1:22" ht="30.75" customHeight="1">
      <c r="A55" s="53">
        <v>101010746</v>
      </c>
      <c r="B55" s="54" t="s">
        <v>93</v>
      </c>
      <c r="C55" s="78" t="s">
        <v>117</v>
      </c>
      <c r="D55" s="56" t="s">
        <v>118</v>
      </c>
      <c r="E55" s="53" t="s">
        <v>141</v>
      </c>
      <c r="F55" s="57">
        <v>43063</v>
      </c>
      <c r="G55" s="54" t="s">
        <v>142</v>
      </c>
      <c r="H55" s="57">
        <v>43063</v>
      </c>
      <c r="I55" s="79">
        <v>10668.91</v>
      </c>
      <c r="J55" s="79"/>
      <c r="K55" s="54" t="s">
        <v>85</v>
      </c>
      <c r="L55" s="54" t="s">
        <v>140</v>
      </c>
      <c r="M55" s="54" t="s">
        <v>91</v>
      </c>
      <c r="N55" s="79"/>
      <c r="O55" s="79"/>
      <c r="P55" s="79">
        <v>10668.91</v>
      </c>
      <c r="Q55" s="79"/>
      <c r="R55" s="59"/>
      <c r="S55" s="59"/>
      <c r="T55" s="79">
        <v>10668.91</v>
      </c>
      <c r="U55" s="61"/>
      <c r="V55" s="52"/>
    </row>
    <row r="56" spans="1:22" ht="30.75" customHeight="1">
      <c r="A56" s="53">
        <v>101010746</v>
      </c>
      <c r="B56" s="54" t="s">
        <v>93</v>
      </c>
      <c r="C56" s="78" t="s">
        <v>117</v>
      </c>
      <c r="D56" s="56" t="s">
        <v>118</v>
      </c>
      <c r="E56" s="53" t="s">
        <v>143</v>
      </c>
      <c r="F56" s="57">
        <v>43062</v>
      </c>
      <c r="G56" s="54" t="s">
        <v>144</v>
      </c>
      <c r="H56" s="57">
        <v>43062</v>
      </c>
      <c r="I56" s="79">
        <v>10668.91</v>
      </c>
      <c r="J56" s="79"/>
      <c r="K56" s="54">
        <v>100</v>
      </c>
      <c r="L56" s="54" t="s">
        <v>140</v>
      </c>
      <c r="M56" s="54"/>
      <c r="N56" s="79"/>
      <c r="O56" s="79"/>
      <c r="P56" s="79">
        <v>10668.91</v>
      </c>
      <c r="Q56" s="79"/>
      <c r="R56" s="59"/>
      <c r="S56" s="59"/>
      <c r="T56" s="79"/>
      <c r="U56" s="61"/>
      <c r="V56" s="52"/>
    </row>
    <row r="57" spans="1:22" ht="30.75" customHeight="1">
      <c r="A57" s="53">
        <v>101010746</v>
      </c>
      <c r="B57" s="54" t="s">
        <v>93</v>
      </c>
      <c r="C57" s="78" t="s">
        <v>117</v>
      </c>
      <c r="D57" s="56" t="s">
        <v>118</v>
      </c>
      <c r="E57" s="53" t="s">
        <v>145</v>
      </c>
      <c r="F57" s="57">
        <v>43063</v>
      </c>
      <c r="G57" s="54" t="s">
        <v>146</v>
      </c>
      <c r="H57" s="57">
        <v>43063</v>
      </c>
      <c r="I57" s="79">
        <v>10668.91</v>
      </c>
      <c r="J57" s="79"/>
      <c r="K57" s="54" t="s">
        <v>85</v>
      </c>
      <c r="L57" s="54" t="s">
        <v>140</v>
      </c>
      <c r="M57" s="54" t="s">
        <v>91</v>
      </c>
      <c r="N57" s="79"/>
      <c r="O57" s="79"/>
      <c r="P57" s="79">
        <v>10668.91</v>
      </c>
      <c r="Q57" s="79"/>
      <c r="R57" s="59"/>
      <c r="S57" s="59"/>
      <c r="T57" s="79">
        <v>10668.91</v>
      </c>
      <c r="U57" s="61"/>
      <c r="V57" s="52"/>
    </row>
    <row r="58" spans="1:22" ht="30.75" customHeight="1">
      <c r="A58" s="53">
        <v>101010746</v>
      </c>
      <c r="B58" s="54" t="s">
        <v>93</v>
      </c>
      <c r="C58" s="78" t="s">
        <v>117</v>
      </c>
      <c r="D58" s="56" t="s">
        <v>118</v>
      </c>
      <c r="E58" s="53" t="s">
        <v>147</v>
      </c>
      <c r="F58" s="57">
        <v>43063</v>
      </c>
      <c r="G58" s="54" t="s">
        <v>148</v>
      </c>
      <c r="H58" s="57">
        <v>43063</v>
      </c>
      <c r="I58" s="79">
        <v>13967.34</v>
      </c>
      <c r="J58" s="79"/>
      <c r="K58" s="54" t="s">
        <v>85</v>
      </c>
      <c r="L58" s="54" t="s">
        <v>140</v>
      </c>
      <c r="M58" s="54" t="s">
        <v>91</v>
      </c>
      <c r="N58" s="79"/>
      <c r="O58" s="79"/>
      <c r="P58" s="79">
        <v>13967.34</v>
      </c>
      <c r="Q58" s="79"/>
      <c r="R58" s="59"/>
      <c r="S58" s="59"/>
      <c r="T58" s="79">
        <v>13967.34</v>
      </c>
      <c r="U58" s="61"/>
      <c r="V58" s="52"/>
    </row>
    <row r="59" spans="1:22" ht="30.75" customHeight="1">
      <c r="A59" s="53">
        <v>101010746</v>
      </c>
      <c r="B59" s="54" t="s">
        <v>130</v>
      </c>
      <c r="C59" s="78" t="s">
        <v>117</v>
      </c>
      <c r="D59" s="56" t="s">
        <v>149</v>
      </c>
      <c r="E59" s="53" t="s">
        <v>83</v>
      </c>
      <c r="F59" s="57"/>
      <c r="G59" s="54" t="s">
        <v>150</v>
      </c>
      <c r="H59" s="57">
        <v>43081</v>
      </c>
      <c r="I59" s="79">
        <v>2251200</v>
      </c>
      <c r="J59" s="79"/>
      <c r="K59" s="54" t="s">
        <v>85</v>
      </c>
      <c r="L59" s="54" t="s">
        <v>86</v>
      </c>
      <c r="M59" s="54" t="s">
        <v>133</v>
      </c>
      <c r="N59" s="79"/>
      <c r="O59" s="79"/>
      <c r="P59" s="79">
        <v>2251200</v>
      </c>
      <c r="Q59" s="79"/>
      <c r="R59" s="59"/>
      <c r="S59" s="59"/>
      <c r="T59" s="79">
        <v>2251200</v>
      </c>
      <c r="U59" s="61"/>
      <c r="V59" s="52"/>
    </row>
    <row r="60" spans="1:22" ht="30.75" customHeight="1">
      <c r="A60" s="53">
        <v>101010746</v>
      </c>
      <c r="B60" s="54" t="s">
        <v>130</v>
      </c>
      <c r="C60" s="78" t="s">
        <v>117</v>
      </c>
      <c r="D60" s="56" t="s">
        <v>149</v>
      </c>
      <c r="E60" s="53" t="s">
        <v>83</v>
      </c>
      <c r="F60" s="57"/>
      <c r="G60" s="54" t="s">
        <v>151</v>
      </c>
      <c r="H60" s="57">
        <v>43081</v>
      </c>
      <c r="I60" s="79">
        <v>2251200</v>
      </c>
      <c r="J60" s="79"/>
      <c r="K60" s="54" t="s">
        <v>85</v>
      </c>
      <c r="L60" s="54" t="s">
        <v>86</v>
      </c>
      <c r="M60" s="54" t="s">
        <v>133</v>
      </c>
      <c r="N60" s="79"/>
      <c r="O60" s="79"/>
      <c r="P60" s="79">
        <v>2251200</v>
      </c>
      <c r="Q60" s="79"/>
      <c r="R60" s="59"/>
      <c r="S60" s="59"/>
      <c r="T60" s="79">
        <v>2251200</v>
      </c>
      <c r="U60" s="61"/>
      <c r="V60" s="52"/>
    </row>
    <row r="61" spans="1:22" ht="25.5" customHeight="1">
      <c r="A61" s="53"/>
      <c r="B61" s="54"/>
      <c r="C61" s="55" t="s">
        <v>152</v>
      </c>
      <c r="D61" s="81"/>
      <c r="E61" s="53"/>
      <c r="F61" s="57"/>
      <c r="G61" s="54"/>
      <c r="H61" s="57"/>
      <c r="I61" s="58">
        <f>SUM(I46:I60)</f>
        <v>15842509.450000001</v>
      </c>
      <c r="J61" s="58">
        <f>I61</f>
        <v>15842509.450000001</v>
      </c>
      <c r="K61" s="54"/>
      <c r="L61" s="54"/>
      <c r="M61" s="54"/>
      <c r="N61" s="59"/>
      <c r="O61" s="59"/>
      <c r="P61" s="59"/>
      <c r="Q61" s="59"/>
      <c r="R61" s="59"/>
      <c r="S61" s="59"/>
      <c r="T61" s="60">
        <f>SUM(T46:T60)</f>
        <v>15823614.48</v>
      </c>
      <c r="U61" s="61"/>
      <c r="V61" s="52"/>
    </row>
    <row r="62" spans="1:22" s="72" customFormat="1" ht="31.35" customHeight="1">
      <c r="A62" s="62"/>
      <c r="B62" s="63"/>
      <c r="C62" s="64"/>
      <c r="D62" s="82"/>
      <c r="E62" s="62"/>
      <c r="F62" s="66"/>
      <c r="G62" s="63"/>
      <c r="H62" s="66"/>
      <c r="I62" s="67"/>
      <c r="J62" s="67"/>
      <c r="K62" s="63"/>
      <c r="L62" s="63"/>
      <c r="M62" s="63"/>
      <c r="N62" s="68"/>
      <c r="O62" s="68"/>
      <c r="P62" s="68"/>
      <c r="Q62" s="68"/>
      <c r="R62" s="68"/>
      <c r="S62" s="68"/>
      <c r="T62" s="69"/>
      <c r="U62" s="70"/>
      <c r="V62" s="71"/>
    </row>
    <row r="63" spans="1:22" s="72" customFormat="1" ht="31.35" customHeight="1">
      <c r="A63" s="62"/>
      <c r="B63" s="63"/>
      <c r="C63" s="64"/>
      <c r="D63" s="82"/>
      <c r="E63" s="62"/>
      <c r="F63" s="66"/>
      <c r="G63" s="63"/>
      <c r="H63" s="66"/>
      <c r="I63" s="67"/>
      <c r="J63" s="67"/>
      <c r="K63" s="63"/>
      <c r="L63" s="63"/>
      <c r="M63" s="63"/>
      <c r="N63" s="68"/>
      <c r="O63" s="68"/>
      <c r="P63" s="68"/>
      <c r="Q63" s="68"/>
      <c r="R63" s="68"/>
      <c r="S63" s="68"/>
      <c r="T63" s="69"/>
      <c r="U63" s="70"/>
      <c r="V63" s="71"/>
    </row>
    <row r="64" spans="1:22" s="72" customFormat="1" ht="42" customHeight="1">
      <c r="A64" s="62" t="s">
        <v>153</v>
      </c>
      <c r="B64" s="63" t="s">
        <v>154</v>
      </c>
      <c r="C64" s="83" t="s">
        <v>155</v>
      </c>
      <c r="D64" s="65" t="s">
        <v>156</v>
      </c>
      <c r="E64" s="62" t="s">
        <v>157</v>
      </c>
      <c r="F64" s="66">
        <v>42958</v>
      </c>
      <c r="G64" s="63" t="s">
        <v>158</v>
      </c>
      <c r="H64" s="66">
        <v>43034</v>
      </c>
      <c r="I64" s="84">
        <v>61565.18</v>
      </c>
      <c r="J64" s="84"/>
      <c r="K64" s="63" t="s">
        <v>125</v>
      </c>
      <c r="L64" s="63" t="s">
        <v>159</v>
      </c>
      <c r="M64" s="63" t="s">
        <v>160</v>
      </c>
      <c r="N64" s="84"/>
      <c r="O64" s="68"/>
      <c r="P64" s="84">
        <v>61565.18</v>
      </c>
      <c r="Q64" s="68"/>
      <c r="R64" s="68"/>
      <c r="S64" s="68"/>
      <c r="T64" s="84">
        <v>61565.18</v>
      </c>
      <c r="U64" s="70"/>
      <c r="V64" s="71"/>
    </row>
    <row r="65" spans="1:1024" s="72" customFormat="1" ht="31.35" customHeight="1">
      <c r="A65" s="62"/>
      <c r="B65" s="63"/>
      <c r="C65" s="64" t="s">
        <v>161</v>
      </c>
      <c r="D65" s="82"/>
      <c r="E65" s="62"/>
      <c r="F65" s="66"/>
      <c r="G65" s="63"/>
      <c r="H65" s="66"/>
      <c r="I65" s="58">
        <f>SUM(I64:I64)</f>
        <v>61565.18</v>
      </c>
      <c r="J65" s="58">
        <f>I65</f>
        <v>61565.18</v>
      </c>
      <c r="K65" s="63"/>
      <c r="L65" s="63"/>
      <c r="M65" s="63"/>
      <c r="N65" s="68"/>
      <c r="O65" s="68"/>
      <c r="P65" s="68"/>
      <c r="Q65" s="68"/>
      <c r="R65" s="68"/>
      <c r="S65" s="68"/>
      <c r="T65" s="69">
        <f>SUM(T64:T64)</f>
        <v>61565.18</v>
      </c>
      <c r="U65" s="70"/>
      <c r="V65" s="71"/>
    </row>
    <row r="66" spans="1:1024" s="77" customFormat="1" ht="27.2" customHeight="1">
      <c r="A66" s="53"/>
      <c r="B66" s="54"/>
      <c r="C66" s="55"/>
      <c r="D66" s="56"/>
      <c r="E66" s="53"/>
      <c r="F66" s="57"/>
      <c r="G66" s="54"/>
      <c r="H66" s="57"/>
      <c r="I66" s="73"/>
      <c r="J66" s="73"/>
      <c r="K66" s="54"/>
      <c r="L66" s="54"/>
      <c r="M66" s="54"/>
      <c r="N66" s="59"/>
      <c r="O66" s="59"/>
      <c r="P66" s="59"/>
      <c r="Q66" s="59"/>
      <c r="R66" s="59"/>
      <c r="S66" s="59"/>
      <c r="T66" s="74"/>
      <c r="U66" s="75"/>
      <c r="V66" s="76"/>
    </row>
    <row r="67" spans="1:1024" s="77" customFormat="1" ht="27.2" customHeight="1">
      <c r="A67" s="53"/>
      <c r="B67" s="54"/>
      <c r="C67" s="55"/>
      <c r="D67" s="56"/>
      <c r="E67" s="53"/>
      <c r="F67" s="57"/>
      <c r="G67" s="54"/>
      <c r="H67" s="57"/>
      <c r="I67" s="73"/>
      <c r="J67" s="73"/>
      <c r="K67" s="54"/>
      <c r="L67" s="54"/>
      <c r="M67" s="54"/>
      <c r="N67" s="59"/>
      <c r="O67" s="59"/>
      <c r="P67" s="59"/>
      <c r="Q67" s="59"/>
      <c r="R67" s="59"/>
      <c r="S67" s="59"/>
      <c r="T67" s="74"/>
      <c r="U67" s="75"/>
      <c r="V67" s="76"/>
    </row>
    <row r="68" spans="1:1024" ht="29.25" customHeight="1">
      <c r="A68" s="53">
        <v>131219039</v>
      </c>
      <c r="B68" s="54" t="s">
        <v>162</v>
      </c>
      <c r="C68" s="78" t="s">
        <v>163</v>
      </c>
      <c r="D68" s="56" t="s">
        <v>164</v>
      </c>
      <c r="E68" s="53" t="s">
        <v>165</v>
      </c>
      <c r="F68" s="57">
        <v>42371</v>
      </c>
      <c r="G68" s="54" t="s">
        <v>166</v>
      </c>
      <c r="H68" s="57">
        <v>42402</v>
      </c>
      <c r="I68" s="79">
        <v>21800</v>
      </c>
      <c r="J68" s="79"/>
      <c r="K68" s="54">
        <v>100</v>
      </c>
      <c r="L68" s="54" t="s">
        <v>167</v>
      </c>
      <c r="M68" s="54" t="s">
        <v>168</v>
      </c>
      <c r="N68" s="59"/>
      <c r="O68" s="59"/>
      <c r="P68" s="59">
        <v>21800</v>
      </c>
      <c r="Q68" s="59"/>
      <c r="R68" s="59"/>
      <c r="S68" s="59"/>
      <c r="T68" s="59">
        <v>21800</v>
      </c>
      <c r="U68" s="61"/>
      <c r="V68" s="52"/>
    </row>
    <row r="69" spans="1:1024" ht="30" customHeight="1">
      <c r="A69" s="53"/>
      <c r="B69" s="54"/>
      <c r="C69" s="55" t="s">
        <v>169</v>
      </c>
      <c r="D69" s="56"/>
      <c r="E69" s="53"/>
      <c r="F69" s="57"/>
      <c r="G69" s="54"/>
      <c r="H69" s="57"/>
      <c r="I69" s="58">
        <f>SUM(I68)</f>
        <v>21800</v>
      </c>
      <c r="J69" s="58">
        <f>I69</f>
        <v>21800</v>
      </c>
      <c r="K69" s="54"/>
      <c r="L69" s="54"/>
      <c r="M69" s="54"/>
      <c r="N69" s="59"/>
      <c r="O69" s="59"/>
      <c r="P69" s="59"/>
      <c r="Q69" s="59"/>
      <c r="R69" s="59"/>
      <c r="S69" s="59"/>
      <c r="T69" s="60">
        <f>SUM(T68)</f>
        <v>21800</v>
      </c>
      <c r="U69" s="61"/>
      <c r="V69" s="52"/>
    </row>
    <row r="70" spans="1:1024" ht="18.75" customHeight="1">
      <c r="A70" s="53"/>
      <c r="B70" s="54"/>
      <c r="C70" s="55"/>
      <c r="D70" s="56"/>
      <c r="E70" s="53"/>
      <c r="F70" s="57"/>
      <c r="G70" s="54"/>
      <c r="H70" s="57"/>
      <c r="I70" s="73"/>
      <c r="J70" s="73"/>
      <c r="K70" s="54"/>
      <c r="L70" s="54"/>
      <c r="M70" s="54"/>
      <c r="N70" s="59"/>
      <c r="O70" s="59"/>
      <c r="P70" s="59"/>
      <c r="Q70" s="59"/>
      <c r="R70" s="59"/>
      <c r="S70" s="59"/>
      <c r="T70" s="74"/>
      <c r="U70" s="75"/>
      <c r="V70" s="76"/>
      <c r="W70" s="77"/>
      <c r="X70" s="77"/>
      <c r="Y70" s="77"/>
      <c r="Z70" s="77"/>
      <c r="AA70" s="77"/>
      <c r="AB70" s="77"/>
      <c r="AC70" s="77"/>
      <c r="AD70" s="77"/>
      <c r="AE70" s="77"/>
      <c r="AF70" s="77"/>
      <c r="AG70" s="77"/>
      <c r="AH70" s="77"/>
      <c r="AI70" s="77"/>
      <c r="AJ70" s="77"/>
      <c r="AK70" s="77"/>
      <c r="AL70" s="77"/>
      <c r="AM70" s="77"/>
      <c r="AN70" s="77"/>
      <c r="AO70" s="77"/>
      <c r="AP70" s="77"/>
      <c r="AQ70" s="77"/>
      <c r="AR70" s="77"/>
      <c r="AS70" s="77"/>
      <c r="AT70" s="77"/>
      <c r="AU70" s="77"/>
      <c r="AV70" s="77"/>
      <c r="AW70" s="77"/>
      <c r="AX70" s="77"/>
      <c r="AY70" s="77"/>
      <c r="AZ70" s="77"/>
      <c r="BA70" s="77"/>
      <c r="BB70" s="77"/>
      <c r="BC70" s="77"/>
      <c r="BD70" s="77"/>
      <c r="BE70" s="77"/>
      <c r="BF70" s="77"/>
      <c r="BG70" s="77"/>
      <c r="BH70" s="77"/>
      <c r="BI70" s="77"/>
      <c r="BJ70" s="77"/>
      <c r="BK70" s="77"/>
      <c r="BL70" s="77"/>
      <c r="BM70" s="77"/>
      <c r="BN70" s="77"/>
      <c r="BO70" s="77"/>
      <c r="BP70" s="77"/>
      <c r="BQ70" s="77"/>
      <c r="BR70" s="77"/>
      <c r="BS70" s="77"/>
      <c r="BT70" s="77"/>
      <c r="BU70" s="77"/>
      <c r="BV70" s="77"/>
      <c r="BW70" s="77"/>
      <c r="BX70" s="77"/>
      <c r="BY70" s="77"/>
      <c r="BZ70" s="77"/>
      <c r="CA70" s="77"/>
      <c r="CB70" s="77"/>
      <c r="CC70" s="77"/>
      <c r="CD70" s="77"/>
      <c r="CE70" s="77"/>
      <c r="CF70" s="77"/>
      <c r="CG70" s="77"/>
      <c r="CH70" s="77"/>
      <c r="CI70" s="77"/>
      <c r="CJ70" s="77"/>
      <c r="CK70" s="77"/>
      <c r="CL70" s="77"/>
      <c r="CM70" s="77"/>
      <c r="CN70" s="77"/>
      <c r="CO70" s="77"/>
      <c r="CP70" s="77"/>
      <c r="CQ70" s="77"/>
      <c r="CR70" s="77"/>
      <c r="CS70" s="77"/>
      <c r="CT70" s="77"/>
      <c r="CU70" s="77"/>
      <c r="CV70" s="77"/>
      <c r="CW70" s="77"/>
      <c r="CX70" s="77"/>
      <c r="CY70" s="77"/>
      <c r="CZ70" s="77"/>
      <c r="DA70" s="77"/>
      <c r="DB70" s="77"/>
      <c r="DC70" s="77"/>
      <c r="DD70" s="77"/>
      <c r="DE70" s="77"/>
      <c r="DF70" s="77"/>
      <c r="DG70" s="77"/>
      <c r="DH70" s="77"/>
      <c r="DI70" s="77"/>
      <c r="DJ70" s="77"/>
      <c r="DK70" s="77"/>
      <c r="DL70" s="77"/>
      <c r="DM70" s="77"/>
      <c r="DN70" s="77"/>
      <c r="DO70" s="77"/>
      <c r="DP70" s="77"/>
      <c r="DQ70" s="77"/>
      <c r="DR70" s="77"/>
      <c r="DS70" s="77"/>
      <c r="DT70" s="77"/>
      <c r="DU70" s="77"/>
      <c r="DV70" s="77"/>
      <c r="DW70" s="77"/>
      <c r="DX70" s="77"/>
      <c r="DY70" s="77"/>
      <c r="DZ70" s="77"/>
      <c r="EA70" s="77"/>
      <c r="EB70" s="77"/>
      <c r="EC70" s="77"/>
      <c r="ED70" s="77"/>
      <c r="EE70" s="77"/>
      <c r="EF70" s="77"/>
      <c r="EG70" s="77"/>
      <c r="EH70" s="77"/>
      <c r="EI70" s="77"/>
      <c r="EJ70" s="77"/>
      <c r="EK70" s="77"/>
      <c r="EL70" s="77"/>
      <c r="EM70" s="77"/>
      <c r="EN70" s="77"/>
      <c r="EO70" s="77"/>
      <c r="EP70" s="77"/>
      <c r="EQ70" s="77"/>
      <c r="ER70" s="77"/>
      <c r="ES70" s="77"/>
      <c r="ET70" s="77"/>
      <c r="EU70" s="77"/>
      <c r="EV70" s="77"/>
      <c r="EW70" s="77"/>
      <c r="EX70" s="77"/>
      <c r="EY70" s="77"/>
      <c r="EZ70" s="77"/>
      <c r="FA70" s="77"/>
      <c r="FB70" s="77"/>
      <c r="FC70" s="77"/>
      <c r="FD70" s="77"/>
      <c r="FE70" s="77"/>
      <c r="FF70" s="77"/>
      <c r="FG70" s="77"/>
      <c r="FH70" s="77"/>
      <c r="FI70" s="77"/>
      <c r="FJ70" s="77"/>
      <c r="FK70" s="77"/>
      <c r="FL70" s="77"/>
      <c r="FM70" s="77"/>
      <c r="FN70" s="77"/>
      <c r="FO70" s="77"/>
      <c r="FP70" s="77"/>
      <c r="FQ70" s="77"/>
      <c r="FR70" s="77"/>
      <c r="FS70" s="77"/>
      <c r="FT70" s="77"/>
      <c r="FU70" s="77"/>
      <c r="FV70" s="77"/>
      <c r="FW70" s="77"/>
      <c r="FX70" s="77"/>
      <c r="FY70" s="77"/>
      <c r="FZ70" s="77"/>
      <c r="GA70" s="77"/>
      <c r="GB70" s="77"/>
      <c r="GC70" s="77"/>
      <c r="GD70" s="77"/>
      <c r="GE70" s="77"/>
      <c r="GF70" s="77"/>
      <c r="GG70" s="77"/>
      <c r="GH70" s="77"/>
      <c r="GI70" s="77"/>
      <c r="GJ70" s="77"/>
      <c r="GK70" s="77"/>
      <c r="GL70" s="77"/>
      <c r="GM70" s="77"/>
      <c r="GN70" s="77"/>
      <c r="GO70" s="77"/>
      <c r="GP70" s="77"/>
      <c r="GQ70" s="77"/>
      <c r="GR70" s="77"/>
      <c r="GS70" s="77"/>
      <c r="GT70" s="77"/>
      <c r="GU70" s="77"/>
      <c r="GV70" s="77"/>
      <c r="GW70" s="77"/>
      <c r="GX70" s="77"/>
      <c r="GY70" s="77"/>
      <c r="GZ70" s="77"/>
      <c r="HA70" s="77"/>
      <c r="HB70" s="77"/>
      <c r="HC70" s="77"/>
      <c r="HD70" s="77"/>
      <c r="HE70" s="77"/>
      <c r="HF70" s="77"/>
      <c r="HG70" s="77"/>
      <c r="HH70" s="77"/>
      <c r="HI70" s="77"/>
      <c r="HJ70" s="77"/>
      <c r="HK70" s="77"/>
      <c r="HL70" s="77"/>
      <c r="HM70" s="77"/>
      <c r="HN70" s="77"/>
      <c r="HO70" s="77"/>
      <c r="HP70" s="77"/>
      <c r="HQ70" s="77"/>
      <c r="HR70" s="77"/>
      <c r="HS70" s="77"/>
      <c r="HT70" s="77"/>
      <c r="HU70" s="77"/>
      <c r="HV70" s="77"/>
      <c r="HW70" s="77"/>
      <c r="HX70" s="77"/>
      <c r="HY70" s="77"/>
      <c r="HZ70" s="77"/>
      <c r="IA70" s="77"/>
      <c r="IB70" s="77"/>
      <c r="IC70" s="77"/>
      <c r="ID70" s="77"/>
      <c r="IE70" s="77"/>
      <c r="IF70" s="77"/>
      <c r="IG70" s="77"/>
      <c r="IH70" s="77"/>
      <c r="II70" s="77"/>
      <c r="IJ70" s="77"/>
      <c r="IK70" s="77"/>
      <c r="IL70" s="77"/>
      <c r="IM70" s="77"/>
      <c r="IN70" s="77"/>
      <c r="IO70" s="77"/>
      <c r="IP70" s="77"/>
      <c r="IQ70" s="77"/>
      <c r="IR70" s="77"/>
      <c r="IS70" s="77"/>
      <c r="IT70" s="77"/>
      <c r="IU70" s="77"/>
      <c r="IV70" s="77"/>
      <c r="IW70" s="77"/>
      <c r="IX70" s="77"/>
      <c r="IY70" s="77"/>
      <c r="IZ70" s="77"/>
      <c r="JA70" s="77"/>
      <c r="JB70" s="77"/>
      <c r="JC70" s="77"/>
      <c r="JD70" s="77"/>
      <c r="JE70" s="77"/>
      <c r="JF70" s="77"/>
      <c r="JG70" s="77"/>
      <c r="JH70" s="77"/>
      <c r="JI70" s="77"/>
      <c r="JJ70" s="77"/>
      <c r="JK70" s="77"/>
      <c r="JL70" s="77"/>
      <c r="JM70" s="77"/>
      <c r="JN70" s="77"/>
      <c r="JO70" s="77"/>
      <c r="JP70" s="77"/>
      <c r="JQ70" s="77"/>
      <c r="JR70" s="77"/>
      <c r="JS70" s="77"/>
      <c r="JT70" s="77"/>
      <c r="JU70" s="77"/>
      <c r="JV70" s="77"/>
      <c r="JW70" s="77"/>
      <c r="JX70" s="77"/>
      <c r="JY70" s="77"/>
      <c r="JZ70" s="77"/>
      <c r="KA70" s="77"/>
      <c r="KB70" s="77"/>
      <c r="KC70" s="77"/>
      <c r="KD70" s="77"/>
      <c r="KE70" s="77"/>
      <c r="KF70" s="77"/>
      <c r="KG70" s="77"/>
      <c r="KH70" s="77"/>
      <c r="KI70" s="77"/>
      <c r="KJ70" s="77"/>
      <c r="KK70" s="77"/>
      <c r="KL70" s="77"/>
      <c r="KM70" s="77"/>
      <c r="KN70" s="77"/>
      <c r="KO70" s="77"/>
      <c r="KP70" s="77"/>
      <c r="KQ70" s="77"/>
      <c r="KR70" s="77"/>
      <c r="KS70" s="77"/>
      <c r="KT70" s="77"/>
      <c r="KU70" s="77"/>
      <c r="KV70" s="77"/>
      <c r="KW70" s="77"/>
      <c r="KX70" s="77"/>
      <c r="KY70" s="77"/>
      <c r="KZ70" s="77"/>
      <c r="LA70" s="77"/>
      <c r="LB70" s="77"/>
      <c r="LC70" s="77"/>
      <c r="LD70" s="77"/>
      <c r="LE70" s="77"/>
      <c r="LF70" s="77"/>
      <c r="LG70" s="77"/>
      <c r="LH70" s="77"/>
      <c r="LI70" s="77"/>
      <c r="LJ70" s="77"/>
      <c r="LK70" s="77"/>
      <c r="LL70" s="77"/>
      <c r="LM70" s="77"/>
      <c r="LN70" s="77"/>
      <c r="LO70" s="77"/>
      <c r="LP70" s="77"/>
      <c r="LQ70" s="77"/>
      <c r="LR70" s="77"/>
      <c r="LS70" s="77"/>
      <c r="LT70" s="77"/>
      <c r="LU70" s="77"/>
      <c r="LV70" s="77"/>
      <c r="LW70" s="77"/>
      <c r="LX70" s="77"/>
      <c r="LY70" s="77"/>
      <c r="LZ70" s="77"/>
      <c r="MA70" s="77"/>
      <c r="MB70" s="77"/>
      <c r="MC70" s="77"/>
      <c r="MD70" s="77"/>
      <c r="ME70" s="77"/>
      <c r="MF70" s="77"/>
      <c r="MG70" s="77"/>
      <c r="MH70" s="77"/>
      <c r="MI70" s="77"/>
      <c r="MJ70" s="77"/>
      <c r="MK70" s="77"/>
      <c r="ML70" s="77"/>
      <c r="MM70" s="77"/>
      <c r="MN70" s="77"/>
      <c r="MO70" s="77"/>
      <c r="MP70" s="77"/>
      <c r="MQ70" s="77"/>
      <c r="MR70" s="77"/>
      <c r="MS70" s="77"/>
      <c r="MT70" s="77"/>
      <c r="MU70" s="77"/>
      <c r="MV70" s="77"/>
      <c r="MW70" s="77"/>
      <c r="MX70" s="77"/>
      <c r="MY70" s="77"/>
      <c r="MZ70" s="77"/>
      <c r="NA70" s="77"/>
      <c r="NB70" s="77"/>
      <c r="NC70" s="77"/>
      <c r="ND70" s="77"/>
      <c r="NE70" s="77"/>
      <c r="NF70" s="77"/>
      <c r="NG70" s="77"/>
      <c r="NH70" s="77"/>
      <c r="NI70" s="77"/>
      <c r="NJ70" s="77"/>
      <c r="NK70" s="77"/>
      <c r="NL70" s="77"/>
      <c r="NM70" s="77"/>
      <c r="NN70" s="77"/>
      <c r="NO70" s="77"/>
      <c r="NP70" s="77"/>
      <c r="NQ70" s="77"/>
      <c r="NR70" s="77"/>
      <c r="NS70" s="77"/>
      <c r="NT70" s="77"/>
      <c r="NU70" s="77"/>
      <c r="NV70" s="77"/>
      <c r="NW70" s="77"/>
      <c r="NX70" s="77"/>
      <c r="NY70" s="77"/>
      <c r="NZ70" s="77"/>
      <c r="OA70" s="77"/>
      <c r="OB70" s="77"/>
      <c r="OC70" s="77"/>
      <c r="OD70" s="77"/>
      <c r="OE70" s="77"/>
      <c r="OF70" s="77"/>
      <c r="OG70" s="77"/>
      <c r="OH70" s="77"/>
      <c r="OI70" s="77"/>
      <c r="OJ70" s="77"/>
      <c r="OK70" s="77"/>
      <c r="OL70" s="77"/>
      <c r="OM70" s="77"/>
      <c r="ON70" s="77"/>
      <c r="OO70" s="77"/>
      <c r="OP70" s="77"/>
      <c r="OQ70" s="77"/>
      <c r="OR70" s="77"/>
      <c r="OS70" s="77"/>
      <c r="OT70" s="77"/>
      <c r="OU70" s="77"/>
      <c r="OV70" s="77"/>
      <c r="OW70" s="77"/>
      <c r="OX70" s="77"/>
      <c r="OY70" s="77"/>
      <c r="OZ70" s="77"/>
      <c r="PA70" s="77"/>
      <c r="PB70" s="77"/>
      <c r="PC70" s="77"/>
      <c r="PD70" s="77"/>
      <c r="PE70" s="77"/>
      <c r="PF70" s="77"/>
      <c r="PG70" s="77"/>
      <c r="PH70" s="77"/>
      <c r="PI70" s="77"/>
      <c r="PJ70" s="77"/>
      <c r="PK70" s="77"/>
      <c r="PL70" s="77"/>
      <c r="PM70" s="77"/>
      <c r="PN70" s="77"/>
      <c r="PO70" s="77"/>
      <c r="PP70" s="77"/>
      <c r="PQ70" s="77"/>
      <c r="PR70" s="77"/>
      <c r="PS70" s="77"/>
      <c r="PT70" s="77"/>
      <c r="PU70" s="77"/>
      <c r="PV70" s="77"/>
      <c r="PW70" s="77"/>
      <c r="PX70" s="77"/>
      <c r="PY70" s="77"/>
      <c r="PZ70" s="77"/>
      <c r="QA70" s="77"/>
      <c r="QB70" s="77"/>
      <c r="QC70" s="77"/>
      <c r="QD70" s="77"/>
      <c r="QE70" s="77"/>
      <c r="QF70" s="77"/>
      <c r="QG70" s="77"/>
      <c r="QH70" s="77"/>
      <c r="QI70" s="77"/>
      <c r="QJ70" s="77"/>
      <c r="QK70" s="77"/>
      <c r="QL70" s="77"/>
      <c r="QM70" s="77"/>
      <c r="QN70" s="77"/>
      <c r="QO70" s="77"/>
      <c r="QP70" s="77"/>
      <c r="QQ70" s="77"/>
      <c r="QR70" s="77"/>
      <c r="QS70" s="77"/>
      <c r="QT70" s="77"/>
      <c r="QU70" s="77"/>
      <c r="QV70" s="77"/>
      <c r="QW70" s="77"/>
      <c r="QX70" s="77"/>
      <c r="QY70" s="77"/>
      <c r="QZ70" s="77"/>
      <c r="RA70" s="77"/>
      <c r="RB70" s="77"/>
      <c r="RC70" s="77"/>
      <c r="RD70" s="77"/>
      <c r="RE70" s="77"/>
      <c r="RF70" s="77"/>
      <c r="RG70" s="77"/>
      <c r="RH70" s="77"/>
      <c r="RI70" s="77"/>
      <c r="RJ70" s="77"/>
      <c r="RK70" s="77"/>
      <c r="RL70" s="77"/>
      <c r="RM70" s="77"/>
      <c r="RN70" s="77"/>
      <c r="RO70" s="77"/>
      <c r="RP70" s="77"/>
      <c r="RQ70" s="77"/>
      <c r="RR70" s="77"/>
      <c r="RS70" s="77"/>
      <c r="RT70" s="77"/>
      <c r="RU70" s="77"/>
      <c r="RV70" s="77"/>
      <c r="RW70" s="77"/>
      <c r="RX70" s="77"/>
      <c r="RY70" s="77"/>
      <c r="RZ70" s="77"/>
      <c r="SA70" s="77"/>
      <c r="SB70" s="77"/>
      <c r="SC70" s="77"/>
      <c r="SD70" s="77"/>
      <c r="SE70" s="77"/>
      <c r="SF70" s="77"/>
      <c r="SG70" s="77"/>
      <c r="SH70" s="77"/>
      <c r="SI70" s="77"/>
      <c r="SJ70" s="77"/>
      <c r="SK70" s="77"/>
      <c r="SL70" s="77"/>
      <c r="SM70" s="77"/>
      <c r="SN70" s="77"/>
      <c r="SO70" s="77"/>
      <c r="SP70" s="77"/>
      <c r="SQ70" s="77"/>
      <c r="SR70" s="77"/>
      <c r="SS70" s="77"/>
      <c r="ST70" s="77"/>
      <c r="SU70" s="77"/>
      <c r="SV70" s="77"/>
      <c r="SW70" s="77"/>
      <c r="SX70" s="77"/>
      <c r="SY70" s="77"/>
      <c r="SZ70" s="77"/>
      <c r="TA70" s="77"/>
      <c r="TB70" s="77"/>
      <c r="TC70" s="77"/>
      <c r="TD70" s="77"/>
      <c r="TE70" s="77"/>
      <c r="TF70" s="77"/>
      <c r="TG70" s="77"/>
      <c r="TH70" s="77"/>
      <c r="TI70" s="77"/>
      <c r="TJ70" s="77"/>
      <c r="TK70" s="77"/>
      <c r="TL70" s="77"/>
      <c r="TM70" s="77"/>
      <c r="TN70" s="77"/>
      <c r="TO70" s="77"/>
      <c r="TP70" s="77"/>
      <c r="TQ70" s="77"/>
      <c r="TR70" s="77"/>
      <c r="TS70" s="77"/>
      <c r="TT70" s="77"/>
      <c r="TU70" s="77"/>
      <c r="TV70" s="77"/>
      <c r="TW70" s="77"/>
      <c r="TX70" s="77"/>
      <c r="TY70" s="77"/>
      <c r="TZ70" s="77"/>
      <c r="UA70" s="77"/>
      <c r="UB70" s="77"/>
      <c r="UC70" s="77"/>
      <c r="UD70" s="77"/>
      <c r="UE70" s="77"/>
      <c r="UF70" s="77"/>
      <c r="UG70" s="77"/>
      <c r="UH70" s="77"/>
      <c r="UI70" s="77"/>
      <c r="UJ70" s="77"/>
      <c r="UK70" s="77"/>
      <c r="UL70" s="77"/>
      <c r="UM70" s="77"/>
      <c r="UN70" s="77"/>
      <c r="UO70" s="77"/>
      <c r="UP70" s="77"/>
      <c r="UQ70" s="77"/>
      <c r="UR70" s="77"/>
      <c r="US70" s="77"/>
      <c r="UT70" s="77"/>
      <c r="UU70" s="77"/>
      <c r="UV70" s="77"/>
      <c r="UW70" s="77"/>
      <c r="UX70" s="77"/>
      <c r="UY70" s="77"/>
      <c r="UZ70" s="77"/>
      <c r="VA70" s="77"/>
      <c r="VB70" s="77"/>
      <c r="VC70" s="77"/>
      <c r="VD70" s="77"/>
      <c r="VE70" s="77"/>
      <c r="VF70" s="77"/>
      <c r="VG70" s="77"/>
      <c r="VH70" s="77"/>
      <c r="VI70" s="77"/>
      <c r="VJ70" s="77"/>
      <c r="VK70" s="77"/>
      <c r="VL70" s="77"/>
      <c r="VM70" s="77"/>
      <c r="VN70" s="77"/>
      <c r="VO70" s="77"/>
      <c r="VP70" s="77"/>
      <c r="VQ70" s="77"/>
      <c r="VR70" s="77"/>
      <c r="VS70" s="77"/>
      <c r="VT70" s="77"/>
      <c r="VU70" s="77"/>
      <c r="VV70" s="77"/>
      <c r="VW70" s="77"/>
      <c r="VX70" s="77"/>
      <c r="VY70" s="77"/>
      <c r="VZ70" s="77"/>
      <c r="WA70" s="77"/>
      <c r="WB70" s="77"/>
      <c r="WC70" s="77"/>
      <c r="WD70" s="77"/>
      <c r="WE70" s="77"/>
      <c r="WF70" s="77"/>
      <c r="WG70" s="77"/>
      <c r="WH70" s="77"/>
      <c r="WI70" s="77"/>
      <c r="WJ70" s="77"/>
      <c r="WK70" s="77"/>
      <c r="WL70" s="77"/>
      <c r="WM70" s="77"/>
      <c r="WN70" s="77"/>
      <c r="WO70" s="77"/>
      <c r="WP70" s="77"/>
      <c r="WQ70" s="77"/>
      <c r="WR70" s="77"/>
      <c r="WS70" s="77"/>
      <c r="WT70" s="77"/>
      <c r="WU70" s="77"/>
      <c r="WV70" s="77"/>
      <c r="WW70" s="77"/>
      <c r="WX70" s="77"/>
      <c r="WY70" s="77"/>
      <c r="WZ70" s="77"/>
      <c r="XA70" s="77"/>
      <c r="XB70" s="77"/>
      <c r="XC70" s="77"/>
      <c r="XD70" s="77"/>
      <c r="XE70" s="77"/>
      <c r="XF70" s="77"/>
      <c r="XG70" s="77"/>
      <c r="XH70" s="77"/>
      <c r="XI70" s="77"/>
      <c r="XJ70" s="77"/>
      <c r="XK70" s="77"/>
      <c r="XL70" s="77"/>
      <c r="XM70" s="77"/>
      <c r="XN70" s="77"/>
      <c r="XO70" s="77"/>
      <c r="XP70" s="77"/>
      <c r="XQ70" s="77"/>
      <c r="XR70" s="77"/>
      <c r="XS70" s="77"/>
      <c r="XT70" s="77"/>
      <c r="XU70" s="77"/>
      <c r="XV70" s="77"/>
      <c r="XW70" s="77"/>
      <c r="XX70" s="77"/>
      <c r="XY70" s="77"/>
      <c r="XZ70" s="77"/>
      <c r="YA70" s="77"/>
      <c r="YB70" s="77"/>
      <c r="YC70" s="77"/>
      <c r="YD70" s="77"/>
      <c r="YE70" s="77"/>
      <c r="YF70" s="77"/>
      <c r="YG70" s="77"/>
      <c r="YH70" s="77"/>
      <c r="YI70" s="77"/>
      <c r="YJ70" s="77"/>
      <c r="YK70" s="77"/>
      <c r="YL70" s="77"/>
      <c r="YM70" s="77"/>
      <c r="YN70" s="77"/>
      <c r="YO70" s="77"/>
      <c r="YP70" s="77"/>
      <c r="YQ70" s="77"/>
      <c r="YR70" s="77"/>
      <c r="YS70" s="77"/>
      <c r="YT70" s="77"/>
      <c r="YU70" s="77"/>
      <c r="YV70" s="77"/>
      <c r="YW70" s="77"/>
      <c r="YX70" s="77"/>
      <c r="YY70" s="77"/>
      <c r="YZ70" s="77"/>
      <c r="ZA70" s="77"/>
      <c r="ZB70" s="77"/>
      <c r="ZC70" s="77"/>
      <c r="ZD70" s="77"/>
      <c r="ZE70" s="77"/>
      <c r="ZF70" s="77"/>
      <c r="ZG70" s="77"/>
      <c r="ZH70" s="77"/>
      <c r="ZI70" s="77"/>
      <c r="ZJ70" s="77"/>
      <c r="ZK70" s="77"/>
      <c r="ZL70" s="77"/>
      <c r="ZM70" s="77"/>
      <c r="ZN70" s="77"/>
      <c r="ZO70" s="77"/>
      <c r="ZP70" s="77"/>
      <c r="ZQ70" s="77"/>
      <c r="ZR70" s="77"/>
      <c r="ZS70" s="77"/>
      <c r="ZT70" s="77"/>
      <c r="ZU70" s="77"/>
      <c r="ZV70" s="77"/>
      <c r="ZW70" s="77"/>
      <c r="ZX70" s="77"/>
      <c r="ZY70" s="77"/>
      <c r="ZZ70" s="77"/>
      <c r="AAA70" s="77"/>
      <c r="AAB70" s="77"/>
      <c r="AAC70" s="77"/>
      <c r="AAD70" s="77"/>
      <c r="AAE70" s="77"/>
      <c r="AAF70" s="77"/>
      <c r="AAG70" s="77"/>
      <c r="AAH70" s="77"/>
      <c r="AAI70" s="77"/>
      <c r="AAJ70" s="77"/>
      <c r="AAK70" s="77"/>
      <c r="AAL70" s="77"/>
      <c r="AAM70" s="77"/>
      <c r="AAN70" s="77"/>
      <c r="AAO70" s="77"/>
      <c r="AAP70" s="77"/>
      <c r="AAQ70" s="77"/>
      <c r="AAR70" s="77"/>
      <c r="AAS70" s="77"/>
      <c r="AAT70" s="77"/>
      <c r="AAU70" s="77"/>
      <c r="AAV70" s="77"/>
      <c r="AAW70" s="77"/>
      <c r="AAX70" s="77"/>
      <c r="AAY70" s="77"/>
      <c r="AAZ70" s="77"/>
      <c r="ABA70" s="77"/>
      <c r="ABB70" s="77"/>
      <c r="ABC70" s="77"/>
      <c r="ABD70" s="77"/>
      <c r="ABE70" s="77"/>
      <c r="ABF70" s="77"/>
      <c r="ABG70" s="77"/>
      <c r="ABH70" s="77"/>
      <c r="ABI70" s="77"/>
      <c r="ABJ70" s="77"/>
      <c r="ABK70" s="77"/>
      <c r="ABL70" s="77"/>
      <c r="ABM70" s="77"/>
      <c r="ABN70" s="77"/>
      <c r="ABO70" s="77"/>
      <c r="ABP70" s="77"/>
      <c r="ABQ70" s="77"/>
      <c r="ABR70" s="77"/>
      <c r="ABS70" s="77"/>
      <c r="ABT70" s="77"/>
      <c r="ABU70" s="77"/>
      <c r="ABV70" s="77"/>
      <c r="ABW70" s="77"/>
      <c r="ABX70" s="77"/>
      <c r="ABY70" s="77"/>
      <c r="ABZ70" s="77"/>
      <c r="ACA70" s="77"/>
      <c r="ACB70" s="77"/>
      <c r="ACC70" s="77"/>
      <c r="ACD70" s="77"/>
      <c r="ACE70" s="77"/>
      <c r="ACF70" s="77"/>
      <c r="ACG70" s="77"/>
      <c r="ACH70" s="77"/>
      <c r="ACI70" s="77"/>
      <c r="ACJ70" s="77"/>
      <c r="ACK70" s="77"/>
      <c r="ACL70" s="77"/>
      <c r="ACM70" s="77"/>
      <c r="ACN70" s="77"/>
      <c r="ACO70" s="77"/>
      <c r="ACP70" s="77"/>
      <c r="ACQ70" s="77"/>
      <c r="ACR70" s="77"/>
      <c r="ACS70" s="77"/>
      <c r="ACT70" s="77"/>
      <c r="ACU70" s="77"/>
      <c r="ACV70" s="77"/>
      <c r="ACW70" s="77"/>
      <c r="ACX70" s="77"/>
      <c r="ACY70" s="77"/>
      <c r="ACZ70" s="77"/>
      <c r="ADA70" s="77"/>
      <c r="ADB70" s="77"/>
      <c r="ADC70" s="77"/>
      <c r="ADD70" s="77"/>
      <c r="ADE70" s="77"/>
      <c r="ADF70" s="77"/>
      <c r="ADG70" s="77"/>
      <c r="ADH70" s="77"/>
      <c r="ADI70" s="77"/>
      <c r="ADJ70" s="77"/>
      <c r="ADK70" s="77"/>
      <c r="ADL70" s="77"/>
      <c r="ADM70" s="77"/>
      <c r="ADN70" s="77"/>
      <c r="ADO70" s="77"/>
      <c r="ADP70" s="77"/>
      <c r="ADQ70" s="77"/>
      <c r="ADR70" s="77"/>
      <c r="ADS70" s="77"/>
      <c r="ADT70" s="77"/>
      <c r="ADU70" s="77"/>
      <c r="ADV70" s="77"/>
      <c r="ADW70" s="77"/>
      <c r="ADX70" s="77"/>
      <c r="ADY70" s="77"/>
      <c r="ADZ70" s="77"/>
      <c r="AEA70" s="77"/>
      <c r="AEB70" s="77"/>
      <c r="AEC70" s="77"/>
      <c r="AED70" s="77"/>
      <c r="AEE70" s="77"/>
      <c r="AEF70" s="77"/>
      <c r="AEG70" s="77"/>
      <c r="AEH70" s="77"/>
      <c r="AEI70" s="77"/>
      <c r="AEJ70" s="77"/>
      <c r="AEK70" s="77"/>
      <c r="AEL70" s="77"/>
      <c r="AEM70" s="77"/>
      <c r="AEN70" s="77"/>
      <c r="AEO70" s="77"/>
      <c r="AEP70" s="77"/>
      <c r="AEQ70" s="77"/>
      <c r="AER70" s="77"/>
      <c r="AES70" s="77"/>
      <c r="AET70" s="77"/>
      <c r="AEU70" s="77"/>
      <c r="AEV70" s="77"/>
      <c r="AEW70" s="77"/>
      <c r="AEX70" s="77"/>
      <c r="AEY70" s="77"/>
      <c r="AEZ70" s="77"/>
      <c r="AFA70" s="77"/>
      <c r="AFB70" s="77"/>
      <c r="AFC70" s="77"/>
      <c r="AFD70" s="77"/>
      <c r="AFE70" s="77"/>
      <c r="AFF70" s="77"/>
      <c r="AFG70" s="77"/>
      <c r="AFH70" s="77"/>
      <c r="AFI70" s="77"/>
      <c r="AFJ70" s="77"/>
      <c r="AFK70" s="77"/>
      <c r="AFL70" s="77"/>
      <c r="AFM70" s="77"/>
      <c r="AFN70" s="77"/>
      <c r="AFO70" s="77"/>
      <c r="AFP70" s="77"/>
      <c r="AFQ70" s="77"/>
      <c r="AFR70" s="77"/>
      <c r="AFS70" s="77"/>
      <c r="AFT70" s="77"/>
      <c r="AFU70" s="77"/>
      <c r="AFV70" s="77"/>
      <c r="AFW70" s="77"/>
      <c r="AFX70" s="77"/>
      <c r="AFY70" s="77"/>
      <c r="AFZ70" s="77"/>
      <c r="AGA70" s="77"/>
      <c r="AGB70" s="77"/>
      <c r="AGC70" s="77"/>
      <c r="AGD70" s="77"/>
      <c r="AGE70" s="77"/>
      <c r="AGF70" s="77"/>
      <c r="AGG70" s="77"/>
      <c r="AGH70" s="77"/>
      <c r="AGI70" s="77"/>
      <c r="AGJ70" s="77"/>
      <c r="AGK70" s="77"/>
      <c r="AGL70" s="77"/>
      <c r="AGM70" s="77"/>
      <c r="AGN70" s="77"/>
      <c r="AGO70" s="77"/>
      <c r="AGP70" s="77"/>
      <c r="AGQ70" s="77"/>
      <c r="AGR70" s="77"/>
      <c r="AGS70" s="77"/>
      <c r="AGT70" s="77"/>
      <c r="AGU70" s="77"/>
      <c r="AGV70" s="77"/>
      <c r="AGW70" s="77"/>
      <c r="AGX70" s="77"/>
      <c r="AGY70" s="77"/>
      <c r="AGZ70" s="77"/>
      <c r="AHA70" s="77"/>
      <c r="AHB70" s="77"/>
      <c r="AHC70" s="77"/>
      <c r="AHD70" s="77"/>
      <c r="AHE70" s="77"/>
      <c r="AHF70" s="77"/>
      <c r="AHG70" s="77"/>
      <c r="AHH70" s="77"/>
      <c r="AHI70" s="77"/>
      <c r="AHJ70" s="77"/>
      <c r="AHK70" s="77"/>
      <c r="AHL70" s="77"/>
      <c r="AHM70" s="77"/>
      <c r="AHN70" s="77"/>
      <c r="AHO70" s="77"/>
      <c r="AHP70" s="77"/>
      <c r="AHQ70" s="77"/>
      <c r="AHR70" s="77"/>
      <c r="AHS70" s="77"/>
      <c r="AHT70" s="77"/>
      <c r="AHU70" s="77"/>
      <c r="AHV70" s="77"/>
      <c r="AHW70" s="77"/>
      <c r="AHX70" s="77"/>
      <c r="AHY70" s="77"/>
      <c r="AHZ70" s="77"/>
      <c r="AIA70" s="77"/>
      <c r="AIB70" s="77"/>
      <c r="AIC70" s="77"/>
      <c r="AID70" s="77"/>
      <c r="AIE70" s="77"/>
      <c r="AIF70" s="77"/>
      <c r="AIG70" s="77"/>
      <c r="AIH70" s="77"/>
      <c r="AII70" s="77"/>
      <c r="AIJ70" s="77"/>
      <c r="AIK70" s="77"/>
      <c r="AIL70" s="77"/>
      <c r="AIM70" s="77"/>
      <c r="AIN70" s="77"/>
      <c r="AIO70" s="77"/>
      <c r="AIP70" s="77"/>
      <c r="AIQ70" s="77"/>
      <c r="AIR70" s="77"/>
      <c r="AIS70" s="77"/>
      <c r="AIT70" s="77"/>
      <c r="AIU70" s="77"/>
      <c r="AIV70" s="77"/>
      <c r="AIW70" s="77"/>
      <c r="AIX70" s="77"/>
      <c r="AIY70" s="77"/>
      <c r="AIZ70" s="77"/>
      <c r="AJA70" s="77"/>
      <c r="AJB70" s="77"/>
      <c r="AJC70" s="77"/>
      <c r="AJD70" s="77"/>
      <c r="AJE70" s="77"/>
      <c r="AJF70" s="77"/>
      <c r="AJG70" s="77"/>
      <c r="AJH70" s="77"/>
      <c r="AJI70" s="77"/>
      <c r="AJJ70" s="77"/>
      <c r="AJK70" s="77"/>
      <c r="AJL70" s="77"/>
      <c r="AJM70" s="77"/>
      <c r="AJN70" s="77"/>
      <c r="AJO70" s="77"/>
      <c r="AJP70" s="77"/>
      <c r="AJQ70" s="77"/>
      <c r="AJR70" s="77"/>
      <c r="AJS70" s="77"/>
      <c r="AJT70" s="77"/>
      <c r="AJU70" s="77"/>
      <c r="AJV70" s="77"/>
      <c r="AJW70" s="77"/>
      <c r="AJX70" s="77"/>
      <c r="AJY70" s="77"/>
      <c r="AJZ70" s="77"/>
      <c r="AKA70" s="77"/>
      <c r="AKB70" s="77"/>
      <c r="AKC70" s="77"/>
      <c r="AKD70" s="77"/>
      <c r="AKE70" s="77"/>
      <c r="AKF70" s="77"/>
      <c r="AKG70" s="77"/>
      <c r="AKH70" s="77"/>
      <c r="AKI70" s="77"/>
      <c r="AKJ70" s="77"/>
      <c r="AKK70" s="77"/>
      <c r="AKL70" s="77"/>
      <c r="AKM70" s="77"/>
      <c r="AKN70" s="77"/>
      <c r="AKO70" s="77"/>
      <c r="AKP70" s="77"/>
      <c r="AKQ70" s="77"/>
      <c r="AKR70" s="77"/>
      <c r="AKS70" s="77"/>
      <c r="AKT70" s="77"/>
      <c r="AKU70" s="77"/>
      <c r="AKV70" s="77"/>
      <c r="AKW70" s="77"/>
      <c r="AKX70" s="77"/>
      <c r="AKY70" s="77"/>
      <c r="AKZ70" s="77"/>
      <c r="ALA70" s="77"/>
      <c r="ALB70" s="77"/>
      <c r="ALC70" s="77"/>
      <c r="ALD70" s="77"/>
      <c r="ALE70" s="77"/>
      <c r="ALF70" s="77"/>
      <c r="ALG70" s="77"/>
      <c r="ALH70" s="77"/>
      <c r="ALI70" s="77"/>
      <c r="ALJ70" s="77"/>
      <c r="ALK70" s="77"/>
      <c r="ALL70" s="77"/>
      <c r="ALM70" s="77"/>
      <c r="ALN70" s="77"/>
      <c r="ALO70" s="77"/>
      <c r="ALP70" s="77"/>
      <c r="ALQ70" s="77"/>
      <c r="ALR70" s="77"/>
      <c r="ALS70" s="77"/>
      <c r="ALT70" s="77"/>
      <c r="ALU70" s="77"/>
      <c r="ALV70" s="77"/>
      <c r="ALW70" s="77"/>
      <c r="ALX70" s="77"/>
      <c r="ALY70" s="77"/>
      <c r="ALZ70" s="77"/>
      <c r="AMA70" s="77"/>
      <c r="AMB70" s="77"/>
      <c r="AMC70" s="77"/>
      <c r="AMD70" s="77"/>
      <c r="AME70" s="77"/>
      <c r="AMF70" s="77"/>
      <c r="AMG70" s="77"/>
      <c r="AMH70" s="77"/>
      <c r="AMI70" s="77"/>
      <c r="AMJ70" s="77"/>
    </row>
    <row r="71" spans="1:1024" ht="18.75" customHeight="1">
      <c r="A71" s="53"/>
      <c r="B71" s="54"/>
      <c r="C71" s="55"/>
      <c r="D71" s="56"/>
      <c r="E71" s="53"/>
      <c r="F71" s="57"/>
      <c r="G71" s="54"/>
      <c r="H71" s="57"/>
      <c r="I71" s="73"/>
      <c r="J71" s="73"/>
      <c r="K71" s="54"/>
      <c r="L71" s="54"/>
      <c r="M71" s="54"/>
      <c r="N71" s="59"/>
      <c r="O71" s="59"/>
      <c r="P71" s="59"/>
      <c r="Q71" s="59"/>
      <c r="R71" s="59"/>
      <c r="S71" s="59"/>
      <c r="T71" s="74"/>
      <c r="U71" s="75"/>
      <c r="V71" s="76"/>
      <c r="W71" s="77"/>
      <c r="X71" s="77"/>
      <c r="Y71" s="77"/>
      <c r="Z71" s="77"/>
      <c r="AA71" s="77"/>
      <c r="AB71" s="77"/>
      <c r="AC71" s="77"/>
      <c r="AD71" s="77"/>
      <c r="AE71" s="77"/>
      <c r="AF71" s="77"/>
      <c r="AG71" s="77"/>
      <c r="AH71" s="77"/>
      <c r="AI71" s="77"/>
      <c r="AJ71" s="77"/>
      <c r="AK71" s="77"/>
      <c r="AL71" s="77"/>
      <c r="AM71" s="77"/>
      <c r="AN71" s="77"/>
      <c r="AO71" s="77"/>
      <c r="AP71" s="77"/>
      <c r="AQ71" s="77"/>
      <c r="AR71" s="77"/>
      <c r="AS71" s="77"/>
      <c r="AT71" s="77"/>
      <c r="AU71" s="77"/>
      <c r="AV71" s="77"/>
      <c r="AW71" s="77"/>
      <c r="AX71" s="77"/>
      <c r="AY71" s="77"/>
      <c r="AZ71" s="77"/>
      <c r="BA71" s="77"/>
      <c r="BB71" s="77"/>
      <c r="BC71" s="77"/>
      <c r="BD71" s="77"/>
      <c r="BE71" s="77"/>
      <c r="BF71" s="77"/>
      <c r="BG71" s="77"/>
      <c r="BH71" s="77"/>
      <c r="BI71" s="77"/>
      <c r="BJ71" s="77"/>
      <c r="BK71" s="77"/>
      <c r="BL71" s="77"/>
      <c r="BM71" s="77"/>
      <c r="BN71" s="77"/>
      <c r="BO71" s="77"/>
      <c r="BP71" s="77"/>
      <c r="BQ71" s="77"/>
      <c r="BR71" s="77"/>
      <c r="BS71" s="77"/>
      <c r="BT71" s="77"/>
      <c r="BU71" s="77"/>
      <c r="BV71" s="77"/>
      <c r="BW71" s="77"/>
      <c r="BX71" s="77"/>
      <c r="BY71" s="77"/>
      <c r="BZ71" s="77"/>
      <c r="CA71" s="77"/>
      <c r="CB71" s="77"/>
      <c r="CC71" s="77"/>
      <c r="CD71" s="77"/>
      <c r="CE71" s="77"/>
      <c r="CF71" s="77"/>
      <c r="CG71" s="77"/>
      <c r="CH71" s="77"/>
      <c r="CI71" s="77"/>
      <c r="CJ71" s="77"/>
      <c r="CK71" s="77"/>
      <c r="CL71" s="77"/>
      <c r="CM71" s="77"/>
      <c r="CN71" s="77"/>
      <c r="CO71" s="77"/>
      <c r="CP71" s="77"/>
      <c r="CQ71" s="77"/>
      <c r="CR71" s="77"/>
      <c r="CS71" s="77"/>
      <c r="CT71" s="77"/>
      <c r="CU71" s="77"/>
      <c r="CV71" s="77"/>
      <c r="CW71" s="77"/>
      <c r="CX71" s="77"/>
      <c r="CY71" s="77"/>
      <c r="CZ71" s="77"/>
      <c r="DA71" s="77"/>
      <c r="DB71" s="77"/>
      <c r="DC71" s="77"/>
      <c r="DD71" s="77"/>
      <c r="DE71" s="77"/>
      <c r="DF71" s="77"/>
      <c r="DG71" s="77"/>
      <c r="DH71" s="77"/>
      <c r="DI71" s="77"/>
      <c r="DJ71" s="77"/>
      <c r="DK71" s="77"/>
      <c r="DL71" s="77"/>
      <c r="DM71" s="77"/>
      <c r="DN71" s="77"/>
      <c r="DO71" s="77"/>
      <c r="DP71" s="77"/>
      <c r="DQ71" s="77"/>
      <c r="DR71" s="77"/>
      <c r="DS71" s="77"/>
      <c r="DT71" s="77"/>
      <c r="DU71" s="77"/>
      <c r="DV71" s="77"/>
      <c r="DW71" s="77"/>
      <c r="DX71" s="77"/>
      <c r="DY71" s="77"/>
      <c r="DZ71" s="77"/>
      <c r="EA71" s="77"/>
      <c r="EB71" s="77"/>
      <c r="EC71" s="77"/>
      <c r="ED71" s="77"/>
      <c r="EE71" s="77"/>
      <c r="EF71" s="77"/>
      <c r="EG71" s="77"/>
      <c r="EH71" s="77"/>
      <c r="EI71" s="77"/>
      <c r="EJ71" s="77"/>
      <c r="EK71" s="77"/>
      <c r="EL71" s="77"/>
      <c r="EM71" s="77"/>
      <c r="EN71" s="77"/>
      <c r="EO71" s="77"/>
      <c r="EP71" s="77"/>
      <c r="EQ71" s="77"/>
      <c r="ER71" s="77"/>
      <c r="ES71" s="77"/>
      <c r="ET71" s="77"/>
      <c r="EU71" s="77"/>
      <c r="EV71" s="77"/>
      <c r="EW71" s="77"/>
      <c r="EX71" s="77"/>
      <c r="EY71" s="77"/>
      <c r="EZ71" s="77"/>
      <c r="FA71" s="77"/>
      <c r="FB71" s="77"/>
      <c r="FC71" s="77"/>
      <c r="FD71" s="77"/>
      <c r="FE71" s="77"/>
      <c r="FF71" s="77"/>
      <c r="FG71" s="77"/>
      <c r="FH71" s="77"/>
      <c r="FI71" s="77"/>
      <c r="FJ71" s="77"/>
      <c r="FK71" s="77"/>
      <c r="FL71" s="77"/>
      <c r="FM71" s="77"/>
      <c r="FN71" s="77"/>
      <c r="FO71" s="77"/>
      <c r="FP71" s="77"/>
      <c r="FQ71" s="77"/>
      <c r="FR71" s="77"/>
      <c r="FS71" s="77"/>
      <c r="FT71" s="77"/>
      <c r="FU71" s="77"/>
      <c r="FV71" s="77"/>
      <c r="FW71" s="77"/>
      <c r="FX71" s="77"/>
      <c r="FY71" s="77"/>
      <c r="FZ71" s="77"/>
      <c r="GA71" s="77"/>
      <c r="GB71" s="77"/>
      <c r="GC71" s="77"/>
      <c r="GD71" s="77"/>
      <c r="GE71" s="77"/>
      <c r="GF71" s="77"/>
      <c r="GG71" s="77"/>
      <c r="GH71" s="77"/>
      <c r="GI71" s="77"/>
      <c r="GJ71" s="77"/>
      <c r="GK71" s="77"/>
      <c r="GL71" s="77"/>
      <c r="GM71" s="77"/>
      <c r="GN71" s="77"/>
      <c r="GO71" s="77"/>
      <c r="GP71" s="77"/>
      <c r="GQ71" s="77"/>
      <c r="GR71" s="77"/>
      <c r="GS71" s="77"/>
      <c r="GT71" s="77"/>
      <c r="GU71" s="77"/>
      <c r="GV71" s="77"/>
      <c r="GW71" s="77"/>
      <c r="GX71" s="77"/>
      <c r="GY71" s="77"/>
      <c r="GZ71" s="77"/>
      <c r="HA71" s="77"/>
      <c r="HB71" s="77"/>
      <c r="HC71" s="77"/>
      <c r="HD71" s="77"/>
      <c r="HE71" s="77"/>
      <c r="HF71" s="77"/>
      <c r="HG71" s="77"/>
      <c r="HH71" s="77"/>
      <c r="HI71" s="77"/>
      <c r="HJ71" s="77"/>
      <c r="HK71" s="77"/>
      <c r="HL71" s="77"/>
      <c r="HM71" s="77"/>
      <c r="HN71" s="77"/>
      <c r="HO71" s="77"/>
      <c r="HP71" s="77"/>
      <c r="HQ71" s="77"/>
      <c r="HR71" s="77"/>
      <c r="HS71" s="77"/>
      <c r="HT71" s="77"/>
      <c r="HU71" s="77"/>
      <c r="HV71" s="77"/>
      <c r="HW71" s="77"/>
      <c r="HX71" s="77"/>
      <c r="HY71" s="77"/>
      <c r="HZ71" s="77"/>
      <c r="IA71" s="77"/>
      <c r="IB71" s="77"/>
      <c r="IC71" s="77"/>
      <c r="ID71" s="77"/>
      <c r="IE71" s="77"/>
      <c r="IF71" s="77"/>
      <c r="IG71" s="77"/>
      <c r="IH71" s="77"/>
      <c r="II71" s="77"/>
      <c r="IJ71" s="77"/>
      <c r="IK71" s="77"/>
      <c r="IL71" s="77"/>
      <c r="IM71" s="77"/>
      <c r="IN71" s="77"/>
      <c r="IO71" s="77"/>
      <c r="IP71" s="77"/>
      <c r="IQ71" s="77"/>
      <c r="IR71" s="77"/>
      <c r="IS71" s="77"/>
      <c r="IT71" s="77"/>
      <c r="IU71" s="77"/>
      <c r="IV71" s="77"/>
      <c r="IW71" s="77"/>
      <c r="IX71" s="77"/>
      <c r="IY71" s="77"/>
      <c r="IZ71" s="77"/>
      <c r="JA71" s="77"/>
      <c r="JB71" s="77"/>
      <c r="JC71" s="77"/>
      <c r="JD71" s="77"/>
      <c r="JE71" s="77"/>
      <c r="JF71" s="77"/>
      <c r="JG71" s="77"/>
      <c r="JH71" s="77"/>
      <c r="JI71" s="77"/>
      <c r="JJ71" s="77"/>
      <c r="JK71" s="77"/>
      <c r="JL71" s="77"/>
      <c r="JM71" s="77"/>
      <c r="JN71" s="77"/>
      <c r="JO71" s="77"/>
      <c r="JP71" s="77"/>
      <c r="JQ71" s="77"/>
      <c r="JR71" s="77"/>
      <c r="JS71" s="77"/>
      <c r="JT71" s="77"/>
      <c r="JU71" s="77"/>
      <c r="JV71" s="77"/>
      <c r="JW71" s="77"/>
      <c r="JX71" s="77"/>
      <c r="JY71" s="77"/>
      <c r="JZ71" s="77"/>
      <c r="KA71" s="77"/>
      <c r="KB71" s="77"/>
      <c r="KC71" s="77"/>
      <c r="KD71" s="77"/>
      <c r="KE71" s="77"/>
      <c r="KF71" s="77"/>
      <c r="KG71" s="77"/>
      <c r="KH71" s="77"/>
      <c r="KI71" s="77"/>
      <c r="KJ71" s="77"/>
      <c r="KK71" s="77"/>
      <c r="KL71" s="77"/>
      <c r="KM71" s="77"/>
      <c r="KN71" s="77"/>
      <c r="KO71" s="77"/>
      <c r="KP71" s="77"/>
      <c r="KQ71" s="77"/>
      <c r="KR71" s="77"/>
      <c r="KS71" s="77"/>
      <c r="KT71" s="77"/>
      <c r="KU71" s="77"/>
      <c r="KV71" s="77"/>
      <c r="KW71" s="77"/>
      <c r="KX71" s="77"/>
      <c r="KY71" s="77"/>
      <c r="KZ71" s="77"/>
      <c r="LA71" s="77"/>
      <c r="LB71" s="77"/>
      <c r="LC71" s="77"/>
      <c r="LD71" s="77"/>
      <c r="LE71" s="77"/>
      <c r="LF71" s="77"/>
      <c r="LG71" s="77"/>
      <c r="LH71" s="77"/>
      <c r="LI71" s="77"/>
      <c r="LJ71" s="77"/>
      <c r="LK71" s="77"/>
      <c r="LL71" s="77"/>
      <c r="LM71" s="77"/>
      <c r="LN71" s="77"/>
      <c r="LO71" s="77"/>
      <c r="LP71" s="77"/>
      <c r="LQ71" s="77"/>
      <c r="LR71" s="77"/>
      <c r="LS71" s="77"/>
      <c r="LT71" s="77"/>
      <c r="LU71" s="77"/>
      <c r="LV71" s="77"/>
      <c r="LW71" s="77"/>
      <c r="LX71" s="77"/>
      <c r="LY71" s="77"/>
      <c r="LZ71" s="77"/>
      <c r="MA71" s="77"/>
      <c r="MB71" s="77"/>
      <c r="MC71" s="77"/>
      <c r="MD71" s="77"/>
      <c r="ME71" s="77"/>
      <c r="MF71" s="77"/>
      <c r="MG71" s="77"/>
      <c r="MH71" s="77"/>
      <c r="MI71" s="77"/>
      <c r="MJ71" s="77"/>
      <c r="MK71" s="77"/>
      <c r="ML71" s="77"/>
      <c r="MM71" s="77"/>
      <c r="MN71" s="77"/>
      <c r="MO71" s="77"/>
      <c r="MP71" s="77"/>
      <c r="MQ71" s="77"/>
      <c r="MR71" s="77"/>
      <c r="MS71" s="77"/>
      <c r="MT71" s="77"/>
      <c r="MU71" s="77"/>
      <c r="MV71" s="77"/>
      <c r="MW71" s="77"/>
      <c r="MX71" s="77"/>
      <c r="MY71" s="77"/>
      <c r="MZ71" s="77"/>
      <c r="NA71" s="77"/>
      <c r="NB71" s="77"/>
      <c r="NC71" s="77"/>
      <c r="ND71" s="77"/>
      <c r="NE71" s="77"/>
      <c r="NF71" s="77"/>
      <c r="NG71" s="77"/>
      <c r="NH71" s="77"/>
      <c r="NI71" s="77"/>
      <c r="NJ71" s="77"/>
      <c r="NK71" s="77"/>
      <c r="NL71" s="77"/>
      <c r="NM71" s="77"/>
      <c r="NN71" s="77"/>
      <c r="NO71" s="77"/>
      <c r="NP71" s="77"/>
      <c r="NQ71" s="77"/>
      <c r="NR71" s="77"/>
      <c r="NS71" s="77"/>
      <c r="NT71" s="77"/>
      <c r="NU71" s="77"/>
      <c r="NV71" s="77"/>
      <c r="NW71" s="77"/>
      <c r="NX71" s="77"/>
      <c r="NY71" s="77"/>
      <c r="NZ71" s="77"/>
      <c r="OA71" s="77"/>
      <c r="OB71" s="77"/>
      <c r="OC71" s="77"/>
      <c r="OD71" s="77"/>
      <c r="OE71" s="77"/>
      <c r="OF71" s="77"/>
      <c r="OG71" s="77"/>
      <c r="OH71" s="77"/>
      <c r="OI71" s="77"/>
      <c r="OJ71" s="77"/>
      <c r="OK71" s="77"/>
      <c r="OL71" s="77"/>
      <c r="OM71" s="77"/>
      <c r="ON71" s="77"/>
      <c r="OO71" s="77"/>
      <c r="OP71" s="77"/>
      <c r="OQ71" s="77"/>
      <c r="OR71" s="77"/>
      <c r="OS71" s="77"/>
      <c r="OT71" s="77"/>
      <c r="OU71" s="77"/>
      <c r="OV71" s="77"/>
      <c r="OW71" s="77"/>
      <c r="OX71" s="77"/>
      <c r="OY71" s="77"/>
      <c r="OZ71" s="77"/>
      <c r="PA71" s="77"/>
      <c r="PB71" s="77"/>
      <c r="PC71" s="77"/>
      <c r="PD71" s="77"/>
      <c r="PE71" s="77"/>
      <c r="PF71" s="77"/>
      <c r="PG71" s="77"/>
      <c r="PH71" s="77"/>
      <c r="PI71" s="77"/>
      <c r="PJ71" s="77"/>
      <c r="PK71" s="77"/>
      <c r="PL71" s="77"/>
      <c r="PM71" s="77"/>
      <c r="PN71" s="77"/>
      <c r="PO71" s="77"/>
      <c r="PP71" s="77"/>
      <c r="PQ71" s="77"/>
      <c r="PR71" s="77"/>
      <c r="PS71" s="77"/>
      <c r="PT71" s="77"/>
      <c r="PU71" s="77"/>
      <c r="PV71" s="77"/>
      <c r="PW71" s="77"/>
      <c r="PX71" s="77"/>
      <c r="PY71" s="77"/>
      <c r="PZ71" s="77"/>
      <c r="QA71" s="77"/>
      <c r="QB71" s="77"/>
      <c r="QC71" s="77"/>
      <c r="QD71" s="77"/>
      <c r="QE71" s="77"/>
      <c r="QF71" s="77"/>
      <c r="QG71" s="77"/>
      <c r="QH71" s="77"/>
      <c r="QI71" s="77"/>
      <c r="QJ71" s="77"/>
      <c r="QK71" s="77"/>
      <c r="QL71" s="77"/>
      <c r="QM71" s="77"/>
      <c r="QN71" s="77"/>
      <c r="QO71" s="77"/>
      <c r="QP71" s="77"/>
      <c r="QQ71" s="77"/>
      <c r="QR71" s="77"/>
      <c r="QS71" s="77"/>
      <c r="QT71" s="77"/>
      <c r="QU71" s="77"/>
      <c r="QV71" s="77"/>
      <c r="QW71" s="77"/>
      <c r="QX71" s="77"/>
      <c r="QY71" s="77"/>
      <c r="QZ71" s="77"/>
      <c r="RA71" s="77"/>
      <c r="RB71" s="77"/>
      <c r="RC71" s="77"/>
      <c r="RD71" s="77"/>
      <c r="RE71" s="77"/>
      <c r="RF71" s="77"/>
      <c r="RG71" s="77"/>
      <c r="RH71" s="77"/>
      <c r="RI71" s="77"/>
      <c r="RJ71" s="77"/>
      <c r="RK71" s="77"/>
      <c r="RL71" s="77"/>
      <c r="RM71" s="77"/>
      <c r="RN71" s="77"/>
      <c r="RO71" s="77"/>
      <c r="RP71" s="77"/>
      <c r="RQ71" s="77"/>
      <c r="RR71" s="77"/>
      <c r="RS71" s="77"/>
      <c r="RT71" s="77"/>
      <c r="RU71" s="77"/>
      <c r="RV71" s="77"/>
      <c r="RW71" s="77"/>
      <c r="RX71" s="77"/>
      <c r="RY71" s="77"/>
      <c r="RZ71" s="77"/>
      <c r="SA71" s="77"/>
      <c r="SB71" s="77"/>
      <c r="SC71" s="77"/>
      <c r="SD71" s="77"/>
      <c r="SE71" s="77"/>
      <c r="SF71" s="77"/>
      <c r="SG71" s="77"/>
      <c r="SH71" s="77"/>
      <c r="SI71" s="77"/>
      <c r="SJ71" s="77"/>
      <c r="SK71" s="77"/>
      <c r="SL71" s="77"/>
      <c r="SM71" s="77"/>
      <c r="SN71" s="77"/>
      <c r="SO71" s="77"/>
      <c r="SP71" s="77"/>
      <c r="SQ71" s="77"/>
      <c r="SR71" s="77"/>
      <c r="SS71" s="77"/>
      <c r="ST71" s="77"/>
      <c r="SU71" s="77"/>
      <c r="SV71" s="77"/>
      <c r="SW71" s="77"/>
      <c r="SX71" s="77"/>
      <c r="SY71" s="77"/>
      <c r="SZ71" s="77"/>
      <c r="TA71" s="77"/>
      <c r="TB71" s="77"/>
      <c r="TC71" s="77"/>
      <c r="TD71" s="77"/>
      <c r="TE71" s="77"/>
      <c r="TF71" s="77"/>
      <c r="TG71" s="77"/>
      <c r="TH71" s="77"/>
      <c r="TI71" s="77"/>
      <c r="TJ71" s="77"/>
      <c r="TK71" s="77"/>
      <c r="TL71" s="77"/>
      <c r="TM71" s="77"/>
      <c r="TN71" s="77"/>
      <c r="TO71" s="77"/>
      <c r="TP71" s="77"/>
      <c r="TQ71" s="77"/>
      <c r="TR71" s="77"/>
      <c r="TS71" s="77"/>
      <c r="TT71" s="77"/>
      <c r="TU71" s="77"/>
      <c r="TV71" s="77"/>
      <c r="TW71" s="77"/>
      <c r="TX71" s="77"/>
      <c r="TY71" s="77"/>
      <c r="TZ71" s="77"/>
      <c r="UA71" s="77"/>
      <c r="UB71" s="77"/>
      <c r="UC71" s="77"/>
      <c r="UD71" s="77"/>
      <c r="UE71" s="77"/>
      <c r="UF71" s="77"/>
      <c r="UG71" s="77"/>
      <c r="UH71" s="77"/>
      <c r="UI71" s="77"/>
      <c r="UJ71" s="77"/>
      <c r="UK71" s="77"/>
      <c r="UL71" s="77"/>
      <c r="UM71" s="77"/>
      <c r="UN71" s="77"/>
      <c r="UO71" s="77"/>
      <c r="UP71" s="77"/>
      <c r="UQ71" s="77"/>
      <c r="UR71" s="77"/>
      <c r="US71" s="77"/>
      <c r="UT71" s="77"/>
      <c r="UU71" s="77"/>
      <c r="UV71" s="77"/>
      <c r="UW71" s="77"/>
      <c r="UX71" s="77"/>
      <c r="UY71" s="77"/>
      <c r="UZ71" s="77"/>
      <c r="VA71" s="77"/>
      <c r="VB71" s="77"/>
      <c r="VC71" s="77"/>
      <c r="VD71" s="77"/>
      <c r="VE71" s="77"/>
      <c r="VF71" s="77"/>
      <c r="VG71" s="77"/>
      <c r="VH71" s="77"/>
      <c r="VI71" s="77"/>
      <c r="VJ71" s="77"/>
      <c r="VK71" s="77"/>
      <c r="VL71" s="77"/>
      <c r="VM71" s="77"/>
      <c r="VN71" s="77"/>
      <c r="VO71" s="77"/>
      <c r="VP71" s="77"/>
      <c r="VQ71" s="77"/>
      <c r="VR71" s="77"/>
      <c r="VS71" s="77"/>
      <c r="VT71" s="77"/>
      <c r="VU71" s="77"/>
      <c r="VV71" s="77"/>
      <c r="VW71" s="77"/>
      <c r="VX71" s="77"/>
      <c r="VY71" s="77"/>
      <c r="VZ71" s="77"/>
      <c r="WA71" s="77"/>
      <c r="WB71" s="77"/>
      <c r="WC71" s="77"/>
      <c r="WD71" s="77"/>
      <c r="WE71" s="77"/>
      <c r="WF71" s="77"/>
      <c r="WG71" s="77"/>
      <c r="WH71" s="77"/>
      <c r="WI71" s="77"/>
      <c r="WJ71" s="77"/>
      <c r="WK71" s="77"/>
      <c r="WL71" s="77"/>
      <c r="WM71" s="77"/>
      <c r="WN71" s="77"/>
      <c r="WO71" s="77"/>
      <c r="WP71" s="77"/>
      <c r="WQ71" s="77"/>
      <c r="WR71" s="77"/>
      <c r="WS71" s="77"/>
      <c r="WT71" s="77"/>
      <c r="WU71" s="77"/>
      <c r="WV71" s="77"/>
      <c r="WW71" s="77"/>
      <c r="WX71" s="77"/>
      <c r="WY71" s="77"/>
      <c r="WZ71" s="77"/>
      <c r="XA71" s="77"/>
      <c r="XB71" s="77"/>
      <c r="XC71" s="77"/>
      <c r="XD71" s="77"/>
      <c r="XE71" s="77"/>
      <c r="XF71" s="77"/>
      <c r="XG71" s="77"/>
      <c r="XH71" s="77"/>
      <c r="XI71" s="77"/>
      <c r="XJ71" s="77"/>
      <c r="XK71" s="77"/>
      <c r="XL71" s="77"/>
      <c r="XM71" s="77"/>
      <c r="XN71" s="77"/>
      <c r="XO71" s="77"/>
      <c r="XP71" s="77"/>
      <c r="XQ71" s="77"/>
      <c r="XR71" s="77"/>
      <c r="XS71" s="77"/>
      <c r="XT71" s="77"/>
      <c r="XU71" s="77"/>
      <c r="XV71" s="77"/>
      <c r="XW71" s="77"/>
      <c r="XX71" s="77"/>
      <c r="XY71" s="77"/>
      <c r="XZ71" s="77"/>
      <c r="YA71" s="77"/>
      <c r="YB71" s="77"/>
      <c r="YC71" s="77"/>
      <c r="YD71" s="77"/>
      <c r="YE71" s="77"/>
      <c r="YF71" s="77"/>
      <c r="YG71" s="77"/>
      <c r="YH71" s="77"/>
      <c r="YI71" s="77"/>
      <c r="YJ71" s="77"/>
      <c r="YK71" s="77"/>
      <c r="YL71" s="77"/>
      <c r="YM71" s="77"/>
      <c r="YN71" s="77"/>
      <c r="YO71" s="77"/>
      <c r="YP71" s="77"/>
      <c r="YQ71" s="77"/>
      <c r="YR71" s="77"/>
      <c r="YS71" s="77"/>
      <c r="YT71" s="77"/>
      <c r="YU71" s="77"/>
      <c r="YV71" s="77"/>
      <c r="YW71" s="77"/>
      <c r="YX71" s="77"/>
      <c r="YY71" s="77"/>
      <c r="YZ71" s="77"/>
      <c r="ZA71" s="77"/>
      <c r="ZB71" s="77"/>
      <c r="ZC71" s="77"/>
      <c r="ZD71" s="77"/>
      <c r="ZE71" s="77"/>
      <c r="ZF71" s="77"/>
      <c r="ZG71" s="77"/>
      <c r="ZH71" s="77"/>
      <c r="ZI71" s="77"/>
      <c r="ZJ71" s="77"/>
      <c r="ZK71" s="77"/>
      <c r="ZL71" s="77"/>
      <c r="ZM71" s="77"/>
      <c r="ZN71" s="77"/>
      <c r="ZO71" s="77"/>
      <c r="ZP71" s="77"/>
      <c r="ZQ71" s="77"/>
      <c r="ZR71" s="77"/>
      <c r="ZS71" s="77"/>
      <c r="ZT71" s="77"/>
      <c r="ZU71" s="77"/>
      <c r="ZV71" s="77"/>
      <c r="ZW71" s="77"/>
      <c r="ZX71" s="77"/>
      <c r="ZY71" s="77"/>
      <c r="ZZ71" s="77"/>
      <c r="AAA71" s="77"/>
      <c r="AAB71" s="77"/>
      <c r="AAC71" s="77"/>
      <c r="AAD71" s="77"/>
      <c r="AAE71" s="77"/>
      <c r="AAF71" s="77"/>
      <c r="AAG71" s="77"/>
      <c r="AAH71" s="77"/>
      <c r="AAI71" s="77"/>
      <c r="AAJ71" s="77"/>
      <c r="AAK71" s="77"/>
      <c r="AAL71" s="77"/>
      <c r="AAM71" s="77"/>
      <c r="AAN71" s="77"/>
      <c r="AAO71" s="77"/>
      <c r="AAP71" s="77"/>
      <c r="AAQ71" s="77"/>
      <c r="AAR71" s="77"/>
      <c r="AAS71" s="77"/>
      <c r="AAT71" s="77"/>
      <c r="AAU71" s="77"/>
      <c r="AAV71" s="77"/>
      <c r="AAW71" s="77"/>
      <c r="AAX71" s="77"/>
      <c r="AAY71" s="77"/>
      <c r="AAZ71" s="77"/>
      <c r="ABA71" s="77"/>
      <c r="ABB71" s="77"/>
      <c r="ABC71" s="77"/>
      <c r="ABD71" s="77"/>
      <c r="ABE71" s="77"/>
      <c r="ABF71" s="77"/>
      <c r="ABG71" s="77"/>
      <c r="ABH71" s="77"/>
      <c r="ABI71" s="77"/>
      <c r="ABJ71" s="77"/>
      <c r="ABK71" s="77"/>
      <c r="ABL71" s="77"/>
      <c r="ABM71" s="77"/>
      <c r="ABN71" s="77"/>
      <c r="ABO71" s="77"/>
      <c r="ABP71" s="77"/>
      <c r="ABQ71" s="77"/>
      <c r="ABR71" s="77"/>
      <c r="ABS71" s="77"/>
      <c r="ABT71" s="77"/>
      <c r="ABU71" s="77"/>
      <c r="ABV71" s="77"/>
      <c r="ABW71" s="77"/>
      <c r="ABX71" s="77"/>
      <c r="ABY71" s="77"/>
      <c r="ABZ71" s="77"/>
      <c r="ACA71" s="77"/>
      <c r="ACB71" s="77"/>
      <c r="ACC71" s="77"/>
      <c r="ACD71" s="77"/>
      <c r="ACE71" s="77"/>
      <c r="ACF71" s="77"/>
      <c r="ACG71" s="77"/>
      <c r="ACH71" s="77"/>
      <c r="ACI71" s="77"/>
      <c r="ACJ71" s="77"/>
      <c r="ACK71" s="77"/>
      <c r="ACL71" s="77"/>
      <c r="ACM71" s="77"/>
      <c r="ACN71" s="77"/>
      <c r="ACO71" s="77"/>
      <c r="ACP71" s="77"/>
      <c r="ACQ71" s="77"/>
      <c r="ACR71" s="77"/>
      <c r="ACS71" s="77"/>
      <c r="ACT71" s="77"/>
      <c r="ACU71" s="77"/>
      <c r="ACV71" s="77"/>
      <c r="ACW71" s="77"/>
      <c r="ACX71" s="77"/>
      <c r="ACY71" s="77"/>
      <c r="ACZ71" s="77"/>
      <c r="ADA71" s="77"/>
      <c r="ADB71" s="77"/>
      <c r="ADC71" s="77"/>
      <c r="ADD71" s="77"/>
      <c r="ADE71" s="77"/>
      <c r="ADF71" s="77"/>
      <c r="ADG71" s="77"/>
      <c r="ADH71" s="77"/>
      <c r="ADI71" s="77"/>
      <c r="ADJ71" s="77"/>
      <c r="ADK71" s="77"/>
      <c r="ADL71" s="77"/>
      <c r="ADM71" s="77"/>
      <c r="ADN71" s="77"/>
      <c r="ADO71" s="77"/>
      <c r="ADP71" s="77"/>
      <c r="ADQ71" s="77"/>
      <c r="ADR71" s="77"/>
      <c r="ADS71" s="77"/>
      <c r="ADT71" s="77"/>
      <c r="ADU71" s="77"/>
      <c r="ADV71" s="77"/>
      <c r="ADW71" s="77"/>
      <c r="ADX71" s="77"/>
      <c r="ADY71" s="77"/>
      <c r="ADZ71" s="77"/>
      <c r="AEA71" s="77"/>
      <c r="AEB71" s="77"/>
      <c r="AEC71" s="77"/>
      <c r="AED71" s="77"/>
      <c r="AEE71" s="77"/>
      <c r="AEF71" s="77"/>
      <c r="AEG71" s="77"/>
      <c r="AEH71" s="77"/>
      <c r="AEI71" s="77"/>
      <c r="AEJ71" s="77"/>
      <c r="AEK71" s="77"/>
      <c r="AEL71" s="77"/>
      <c r="AEM71" s="77"/>
      <c r="AEN71" s="77"/>
      <c r="AEO71" s="77"/>
      <c r="AEP71" s="77"/>
      <c r="AEQ71" s="77"/>
      <c r="AER71" s="77"/>
      <c r="AES71" s="77"/>
      <c r="AET71" s="77"/>
      <c r="AEU71" s="77"/>
      <c r="AEV71" s="77"/>
      <c r="AEW71" s="77"/>
      <c r="AEX71" s="77"/>
      <c r="AEY71" s="77"/>
      <c r="AEZ71" s="77"/>
      <c r="AFA71" s="77"/>
      <c r="AFB71" s="77"/>
      <c r="AFC71" s="77"/>
      <c r="AFD71" s="77"/>
      <c r="AFE71" s="77"/>
      <c r="AFF71" s="77"/>
      <c r="AFG71" s="77"/>
      <c r="AFH71" s="77"/>
      <c r="AFI71" s="77"/>
      <c r="AFJ71" s="77"/>
      <c r="AFK71" s="77"/>
      <c r="AFL71" s="77"/>
      <c r="AFM71" s="77"/>
      <c r="AFN71" s="77"/>
      <c r="AFO71" s="77"/>
      <c r="AFP71" s="77"/>
      <c r="AFQ71" s="77"/>
      <c r="AFR71" s="77"/>
      <c r="AFS71" s="77"/>
      <c r="AFT71" s="77"/>
      <c r="AFU71" s="77"/>
      <c r="AFV71" s="77"/>
      <c r="AFW71" s="77"/>
      <c r="AFX71" s="77"/>
      <c r="AFY71" s="77"/>
      <c r="AFZ71" s="77"/>
      <c r="AGA71" s="77"/>
      <c r="AGB71" s="77"/>
      <c r="AGC71" s="77"/>
      <c r="AGD71" s="77"/>
      <c r="AGE71" s="77"/>
      <c r="AGF71" s="77"/>
      <c r="AGG71" s="77"/>
      <c r="AGH71" s="77"/>
      <c r="AGI71" s="77"/>
      <c r="AGJ71" s="77"/>
      <c r="AGK71" s="77"/>
      <c r="AGL71" s="77"/>
      <c r="AGM71" s="77"/>
      <c r="AGN71" s="77"/>
      <c r="AGO71" s="77"/>
      <c r="AGP71" s="77"/>
      <c r="AGQ71" s="77"/>
      <c r="AGR71" s="77"/>
      <c r="AGS71" s="77"/>
      <c r="AGT71" s="77"/>
      <c r="AGU71" s="77"/>
      <c r="AGV71" s="77"/>
      <c r="AGW71" s="77"/>
      <c r="AGX71" s="77"/>
      <c r="AGY71" s="77"/>
      <c r="AGZ71" s="77"/>
      <c r="AHA71" s="77"/>
      <c r="AHB71" s="77"/>
      <c r="AHC71" s="77"/>
      <c r="AHD71" s="77"/>
      <c r="AHE71" s="77"/>
      <c r="AHF71" s="77"/>
      <c r="AHG71" s="77"/>
      <c r="AHH71" s="77"/>
      <c r="AHI71" s="77"/>
      <c r="AHJ71" s="77"/>
      <c r="AHK71" s="77"/>
      <c r="AHL71" s="77"/>
      <c r="AHM71" s="77"/>
      <c r="AHN71" s="77"/>
      <c r="AHO71" s="77"/>
      <c r="AHP71" s="77"/>
      <c r="AHQ71" s="77"/>
      <c r="AHR71" s="77"/>
      <c r="AHS71" s="77"/>
      <c r="AHT71" s="77"/>
      <c r="AHU71" s="77"/>
      <c r="AHV71" s="77"/>
      <c r="AHW71" s="77"/>
      <c r="AHX71" s="77"/>
      <c r="AHY71" s="77"/>
      <c r="AHZ71" s="77"/>
      <c r="AIA71" s="77"/>
      <c r="AIB71" s="77"/>
      <c r="AIC71" s="77"/>
      <c r="AID71" s="77"/>
      <c r="AIE71" s="77"/>
      <c r="AIF71" s="77"/>
      <c r="AIG71" s="77"/>
      <c r="AIH71" s="77"/>
      <c r="AII71" s="77"/>
      <c r="AIJ71" s="77"/>
      <c r="AIK71" s="77"/>
      <c r="AIL71" s="77"/>
      <c r="AIM71" s="77"/>
      <c r="AIN71" s="77"/>
      <c r="AIO71" s="77"/>
      <c r="AIP71" s="77"/>
      <c r="AIQ71" s="77"/>
      <c r="AIR71" s="77"/>
      <c r="AIS71" s="77"/>
      <c r="AIT71" s="77"/>
      <c r="AIU71" s="77"/>
      <c r="AIV71" s="77"/>
      <c r="AIW71" s="77"/>
      <c r="AIX71" s="77"/>
      <c r="AIY71" s="77"/>
      <c r="AIZ71" s="77"/>
      <c r="AJA71" s="77"/>
      <c r="AJB71" s="77"/>
      <c r="AJC71" s="77"/>
      <c r="AJD71" s="77"/>
      <c r="AJE71" s="77"/>
      <c r="AJF71" s="77"/>
      <c r="AJG71" s="77"/>
      <c r="AJH71" s="77"/>
      <c r="AJI71" s="77"/>
      <c r="AJJ71" s="77"/>
      <c r="AJK71" s="77"/>
      <c r="AJL71" s="77"/>
      <c r="AJM71" s="77"/>
      <c r="AJN71" s="77"/>
      <c r="AJO71" s="77"/>
      <c r="AJP71" s="77"/>
      <c r="AJQ71" s="77"/>
      <c r="AJR71" s="77"/>
      <c r="AJS71" s="77"/>
      <c r="AJT71" s="77"/>
      <c r="AJU71" s="77"/>
      <c r="AJV71" s="77"/>
      <c r="AJW71" s="77"/>
      <c r="AJX71" s="77"/>
      <c r="AJY71" s="77"/>
      <c r="AJZ71" s="77"/>
      <c r="AKA71" s="77"/>
      <c r="AKB71" s="77"/>
      <c r="AKC71" s="77"/>
      <c r="AKD71" s="77"/>
      <c r="AKE71" s="77"/>
      <c r="AKF71" s="77"/>
      <c r="AKG71" s="77"/>
      <c r="AKH71" s="77"/>
      <c r="AKI71" s="77"/>
      <c r="AKJ71" s="77"/>
      <c r="AKK71" s="77"/>
      <c r="AKL71" s="77"/>
      <c r="AKM71" s="77"/>
      <c r="AKN71" s="77"/>
      <c r="AKO71" s="77"/>
      <c r="AKP71" s="77"/>
      <c r="AKQ71" s="77"/>
      <c r="AKR71" s="77"/>
      <c r="AKS71" s="77"/>
      <c r="AKT71" s="77"/>
      <c r="AKU71" s="77"/>
      <c r="AKV71" s="77"/>
      <c r="AKW71" s="77"/>
      <c r="AKX71" s="77"/>
      <c r="AKY71" s="77"/>
      <c r="AKZ71" s="77"/>
      <c r="ALA71" s="77"/>
      <c r="ALB71" s="77"/>
      <c r="ALC71" s="77"/>
      <c r="ALD71" s="77"/>
      <c r="ALE71" s="77"/>
      <c r="ALF71" s="77"/>
      <c r="ALG71" s="77"/>
      <c r="ALH71" s="77"/>
      <c r="ALI71" s="77"/>
      <c r="ALJ71" s="77"/>
      <c r="ALK71" s="77"/>
      <c r="ALL71" s="77"/>
      <c r="ALM71" s="77"/>
      <c r="ALN71" s="77"/>
      <c r="ALO71" s="77"/>
      <c r="ALP71" s="77"/>
      <c r="ALQ71" s="77"/>
      <c r="ALR71" s="77"/>
      <c r="ALS71" s="77"/>
      <c r="ALT71" s="77"/>
      <c r="ALU71" s="77"/>
      <c r="ALV71" s="77"/>
      <c r="ALW71" s="77"/>
      <c r="ALX71" s="77"/>
      <c r="ALY71" s="77"/>
      <c r="ALZ71" s="77"/>
      <c r="AMA71" s="77"/>
      <c r="AMB71" s="77"/>
      <c r="AMC71" s="77"/>
      <c r="AMD71" s="77"/>
      <c r="AME71" s="77"/>
      <c r="AMF71" s="77"/>
      <c r="AMG71" s="77"/>
      <c r="AMH71" s="77"/>
      <c r="AMI71" s="77"/>
      <c r="AMJ71" s="77"/>
    </row>
    <row r="72" spans="1:1024" ht="92.25" customHeight="1">
      <c r="A72" s="53">
        <v>131033997</v>
      </c>
      <c r="B72" s="54" t="s">
        <v>111</v>
      </c>
      <c r="C72" s="78" t="s">
        <v>170</v>
      </c>
      <c r="D72" s="56" t="s">
        <v>171</v>
      </c>
      <c r="E72" s="53" t="s">
        <v>172</v>
      </c>
      <c r="F72" s="57">
        <v>42020</v>
      </c>
      <c r="G72" s="54" t="s">
        <v>173</v>
      </c>
      <c r="H72" s="57">
        <v>42041</v>
      </c>
      <c r="I72" s="79">
        <v>15340</v>
      </c>
      <c r="J72" s="79"/>
      <c r="K72" s="54">
        <v>100</v>
      </c>
      <c r="L72" s="54" t="s">
        <v>174</v>
      </c>
      <c r="M72" s="54" t="s">
        <v>175</v>
      </c>
      <c r="N72" s="59"/>
      <c r="O72" s="59">
        <v>15340</v>
      </c>
      <c r="P72" s="59"/>
      <c r="Q72" s="59"/>
      <c r="R72" s="59"/>
      <c r="S72" s="59"/>
      <c r="T72" s="59">
        <v>15340</v>
      </c>
      <c r="U72" s="61"/>
      <c r="V72" s="52"/>
    </row>
    <row r="73" spans="1:1024" ht="27.75" customHeight="1">
      <c r="A73" s="53"/>
      <c r="B73" s="54"/>
      <c r="C73" s="55" t="s">
        <v>176</v>
      </c>
      <c r="D73" s="56"/>
      <c r="E73" s="53"/>
      <c r="F73" s="57"/>
      <c r="G73" s="54"/>
      <c r="H73" s="57"/>
      <c r="I73" s="58">
        <f>SUM(I72)</f>
        <v>15340</v>
      </c>
      <c r="J73" s="58">
        <f>I73</f>
        <v>15340</v>
      </c>
      <c r="K73" s="54"/>
      <c r="L73" s="54"/>
      <c r="M73" s="54"/>
      <c r="N73" s="59"/>
      <c r="O73" s="59"/>
      <c r="P73" s="59"/>
      <c r="Q73" s="59"/>
      <c r="R73" s="59"/>
      <c r="S73" s="59"/>
      <c r="T73" s="60">
        <f>SUM(T72)</f>
        <v>15340</v>
      </c>
      <c r="U73" s="61"/>
      <c r="V73" s="52"/>
    </row>
    <row r="74" spans="1:1024" ht="26.25" customHeight="1">
      <c r="A74" s="53"/>
      <c r="B74" s="54"/>
      <c r="C74" s="55"/>
      <c r="D74" s="56"/>
      <c r="E74" s="53"/>
      <c r="F74" s="57"/>
      <c r="G74" s="54"/>
      <c r="H74" s="57"/>
      <c r="I74" s="73"/>
      <c r="J74" s="73"/>
      <c r="K74" s="54"/>
      <c r="L74" s="54"/>
      <c r="M74" s="54"/>
      <c r="N74" s="59"/>
      <c r="O74" s="59"/>
      <c r="P74" s="59"/>
      <c r="Q74" s="59"/>
      <c r="R74" s="59"/>
      <c r="S74" s="59"/>
      <c r="T74" s="74"/>
      <c r="U74" s="75"/>
      <c r="V74" s="76"/>
      <c r="W74" s="77"/>
      <c r="X74" s="77"/>
      <c r="Y74" s="77"/>
      <c r="Z74" s="77"/>
      <c r="AA74" s="77"/>
      <c r="AB74" s="77"/>
      <c r="AC74" s="77"/>
      <c r="AD74" s="77"/>
      <c r="AE74" s="77"/>
      <c r="AF74" s="77"/>
      <c r="AG74" s="77"/>
      <c r="AH74" s="77"/>
      <c r="AI74" s="77"/>
      <c r="AJ74" s="77"/>
      <c r="AK74" s="77"/>
      <c r="AL74" s="77"/>
      <c r="AM74" s="77"/>
      <c r="AN74" s="77"/>
      <c r="AO74" s="77"/>
      <c r="AP74" s="77"/>
      <c r="AQ74" s="77"/>
      <c r="AR74" s="77"/>
      <c r="AS74" s="77"/>
      <c r="AT74" s="77"/>
      <c r="AU74" s="77"/>
      <c r="AV74" s="77"/>
      <c r="AW74" s="77"/>
      <c r="AX74" s="77"/>
      <c r="AY74" s="77"/>
      <c r="AZ74" s="77"/>
      <c r="BA74" s="77"/>
      <c r="BB74" s="77"/>
      <c r="BC74" s="77"/>
      <c r="BD74" s="77"/>
      <c r="BE74" s="77"/>
      <c r="BF74" s="77"/>
      <c r="BG74" s="77"/>
      <c r="BH74" s="77"/>
      <c r="BI74" s="77"/>
      <c r="BJ74" s="77"/>
      <c r="BK74" s="77"/>
      <c r="BL74" s="77"/>
      <c r="BM74" s="77"/>
      <c r="BN74" s="77"/>
      <c r="BO74" s="77"/>
      <c r="BP74" s="77"/>
      <c r="BQ74" s="77"/>
      <c r="BR74" s="77"/>
      <c r="BS74" s="77"/>
      <c r="BT74" s="77"/>
      <c r="BU74" s="77"/>
      <c r="BV74" s="77"/>
      <c r="BW74" s="77"/>
      <c r="BX74" s="77"/>
      <c r="BY74" s="77"/>
      <c r="BZ74" s="77"/>
      <c r="CA74" s="77"/>
      <c r="CB74" s="77"/>
      <c r="CC74" s="77"/>
      <c r="CD74" s="77"/>
      <c r="CE74" s="77"/>
      <c r="CF74" s="77"/>
      <c r="CG74" s="77"/>
      <c r="CH74" s="77"/>
      <c r="CI74" s="77"/>
      <c r="CJ74" s="77"/>
      <c r="CK74" s="77"/>
      <c r="CL74" s="77"/>
      <c r="CM74" s="77"/>
      <c r="CN74" s="77"/>
      <c r="CO74" s="77"/>
      <c r="CP74" s="77"/>
      <c r="CQ74" s="77"/>
      <c r="CR74" s="77"/>
      <c r="CS74" s="77"/>
      <c r="CT74" s="77"/>
      <c r="CU74" s="77"/>
      <c r="CV74" s="77"/>
      <c r="CW74" s="77"/>
      <c r="CX74" s="77"/>
      <c r="CY74" s="77"/>
      <c r="CZ74" s="77"/>
      <c r="DA74" s="77"/>
      <c r="DB74" s="77"/>
      <c r="DC74" s="77"/>
      <c r="DD74" s="77"/>
      <c r="DE74" s="77"/>
      <c r="DF74" s="77"/>
      <c r="DG74" s="77"/>
      <c r="DH74" s="77"/>
      <c r="DI74" s="77"/>
      <c r="DJ74" s="77"/>
      <c r="DK74" s="77"/>
      <c r="DL74" s="77"/>
      <c r="DM74" s="77"/>
      <c r="DN74" s="77"/>
      <c r="DO74" s="77"/>
      <c r="DP74" s="77"/>
      <c r="DQ74" s="77"/>
      <c r="DR74" s="77"/>
      <c r="DS74" s="77"/>
      <c r="DT74" s="77"/>
      <c r="DU74" s="77"/>
      <c r="DV74" s="77"/>
      <c r="DW74" s="77"/>
      <c r="DX74" s="77"/>
      <c r="DY74" s="77"/>
      <c r="DZ74" s="77"/>
      <c r="EA74" s="77"/>
      <c r="EB74" s="77"/>
      <c r="EC74" s="77"/>
      <c r="ED74" s="77"/>
      <c r="EE74" s="77"/>
      <c r="EF74" s="77"/>
      <c r="EG74" s="77"/>
      <c r="EH74" s="77"/>
      <c r="EI74" s="77"/>
      <c r="EJ74" s="77"/>
      <c r="EK74" s="77"/>
      <c r="EL74" s="77"/>
      <c r="EM74" s="77"/>
      <c r="EN74" s="77"/>
      <c r="EO74" s="77"/>
      <c r="EP74" s="77"/>
      <c r="EQ74" s="77"/>
      <c r="ER74" s="77"/>
      <c r="ES74" s="77"/>
      <c r="ET74" s="77"/>
      <c r="EU74" s="77"/>
      <c r="EV74" s="77"/>
      <c r="EW74" s="77"/>
      <c r="EX74" s="77"/>
      <c r="EY74" s="77"/>
      <c r="EZ74" s="77"/>
      <c r="FA74" s="77"/>
      <c r="FB74" s="77"/>
      <c r="FC74" s="77"/>
      <c r="FD74" s="77"/>
      <c r="FE74" s="77"/>
      <c r="FF74" s="77"/>
      <c r="FG74" s="77"/>
      <c r="FH74" s="77"/>
      <c r="FI74" s="77"/>
      <c r="FJ74" s="77"/>
      <c r="FK74" s="77"/>
      <c r="FL74" s="77"/>
      <c r="FM74" s="77"/>
      <c r="FN74" s="77"/>
      <c r="FO74" s="77"/>
      <c r="FP74" s="77"/>
      <c r="FQ74" s="77"/>
      <c r="FR74" s="77"/>
      <c r="FS74" s="77"/>
      <c r="FT74" s="77"/>
      <c r="FU74" s="77"/>
      <c r="FV74" s="77"/>
      <c r="FW74" s="77"/>
      <c r="FX74" s="77"/>
      <c r="FY74" s="77"/>
      <c r="FZ74" s="77"/>
      <c r="GA74" s="77"/>
      <c r="GB74" s="77"/>
      <c r="GC74" s="77"/>
      <c r="GD74" s="77"/>
      <c r="GE74" s="77"/>
      <c r="GF74" s="77"/>
      <c r="GG74" s="77"/>
      <c r="GH74" s="77"/>
      <c r="GI74" s="77"/>
      <c r="GJ74" s="77"/>
      <c r="GK74" s="77"/>
      <c r="GL74" s="77"/>
      <c r="GM74" s="77"/>
      <c r="GN74" s="77"/>
      <c r="GO74" s="77"/>
      <c r="GP74" s="77"/>
      <c r="GQ74" s="77"/>
      <c r="GR74" s="77"/>
      <c r="GS74" s="77"/>
      <c r="GT74" s="77"/>
      <c r="GU74" s="77"/>
      <c r="GV74" s="77"/>
      <c r="GW74" s="77"/>
      <c r="GX74" s="77"/>
      <c r="GY74" s="77"/>
      <c r="GZ74" s="77"/>
      <c r="HA74" s="77"/>
      <c r="HB74" s="77"/>
      <c r="HC74" s="77"/>
      <c r="HD74" s="77"/>
      <c r="HE74" s="77"/>
      <c r="HF74" s="77"/>
      <c r="HG74" s="77"/>
      <c r="HH74" s="77"/>
      <c r="HI74" s="77"/>
      <c r="HJ74" s="77"/>
      <c r="HK74" s="77"/>
      <c r="HL74" s="77"/>
      <c r="HM74" s="77"/>
      <c r="HN74" s="77"/>
      <c r="HO74" s="77"/>
      <c r="HP74" s="77"/>
      <c r="HQ74" s="77"/>
      <c r="HR74" s="77"/>
      <c r="HS74" s="77"/>
      <c r="HT74" s="77"/>
      <c r="HU74" s="77"/>
      <c r="HV74" s="77"/>
      <c r="HW74" s="77"/>
      <c r="HX74" s="77"/>
      <c r="HY74" s="77"/>
      <c r="HZ74" s="77"/>
      <c r="IA74" s="77"/>
      <c r="IB74" s="77"/>
      <c r="IC74" s="77"/>
      <c r="ID74" s="77"/>
      <c r="IE74" s="77"/>
      <c r="IF74" s="77"/>
      <c r="IG74" s="77"/>
      <c r="IH74" s="77"/>
      <c r="II74" s="77"/>
      <c r="IJ74" s="77"/>
      <c r="IK74" s="77"/>
      <c r="IL74" s="77"/>
      <c r="IM74" s="77"/>
      <c r="IN74" s="77"/>
      <c r="IO74" s="77"/>
      <c r="IP74" s="77"/>
      <c r="IQ74" s="77"/>
      <c r="IR74" s="77"/>
      <c r="IS74" s="77"/>
      <c r="IT74" s="77"/>
      <c r="IU74" s="77"/>
      <c r="IV74" s="77"/>
      <c r="IW74" s="77"/>
      <c r="IX74" s="77"/>
      <c r="IY74" s="77"/>
      <c r="IZ74" s="77"/>
      <c r="JA74" s="77"/>
      <c r="JB74" s="77"/>
      <c r="JC74" s="77"/>
      <c r="JD74" s="77"/>
      <c r="JE74" s="77"/>
      <c r="JF74" s="77"/>
      <c r="JG74" s="77"/>
      <c r="JH74" s="77"/>
      <c r="JI74" s="77"/>
      <c r="JJ74" s="77"/>
      <c r="JK74" s="77"/>
      <c r="JL74" s="77"/>
      <c r="JM74" s="77"/>
      <c r="JN74" s="77"/>
      <c r="JO74" s="77"/>
      <c r="JP74" s="77"/>
      <c r="JQ74" s="77"/>
      <c r="JR74" s="77"/>
      <c r="JS74" s="77"/>
      <c r="JT74" s="77"/>
      <c r="JU74" s="77"/>
      <c r="JV74" s="77"/>
      <c r="JW74" s="77"/>
      <c r="JX74" s="77"/>
      <c r="JY74" s="77"/>
      <c r="JZ74" s="77"/>
      <c r="KA74" s="77"/>
      <c r="KB74" s="77"/>
      <c r="KC74" s="77"/>
      <c r="KD74" s="77"/>
      <c r="KE74" s="77"/>
      <c r="KF74" s="77"/>
      <c r="KG74" s="77"/>
      <c r="KH74" s="77"/>
      <c r="KI74" s="77"/>
      <c r="KJ74" s="77"/>
      <c r="KK74" s="77"/>
      <c r="KL74" s="77"/>
      <c r="KM74" s="77"/>
      <c r="KN74" s="77"/>
      <c r="KO74" s="77"/>
      <c r="KP74" s="77"/>
      <c r="KQ74" s="77"/>
      <c r="KR74" s="77"/>
      <c r="KS74" s="77"/>
      <c r="KT74" s="77"/>
      <c r="KU74" s="77"/>
      <c r="KV74" s="77"/>
      <c r="KW74" s="77"/>
      <c r="KX74" s="77"/>
      <c r="KY74" s="77"/>
      <c r="KZ74" s="77"/>
      <c r="LA74" s="77"/>
      <c r="LB74" s="77"/>
      <c r="LC74" s="77"/>
      <c r="LD74" s="77"/>
      <c r="LE74" s="77"/>
      <c r="LF74" s="77"/>
      <c r="LG74" s="77"/>
      <c r="LH74" s="77"/>
      <c r="LI74" s="77"/>
      <c r="LJ74" s="77"/>
      <c r="LK74" s="77"/>
      <c r="LL74" s="77"/>
      <c r="LM74" s="77"/>
      <c r="LN74" s="77"/>
      <c r="LO74" s="77"/>
      <c r="LP74" s="77"/>
      <c r="LQ74" s="77"/>
      <c r="LR74" s="77"/>
      <c r="LS74" s="77"/>
      <c r="LT74" s="77"/>
      <c r="LU74" s="77"/>
      <c r="LV74" s="77"/>
      <c r="LW74" s="77"/>
      <c r="LX74" s="77"/>
      <c r="LY74" s="77"/>
      <c r="LZ74" s="77"/>
      <c r="MA74" s="77"/>
      <c r="MB74" s="77"/>
      <c r="MC74" s="77"/>
      <c r="MD74" s="77"/>
      <c r="ME74" s="77"/>
      <c r="MF74" s="77"/>
      <c r="MG74" s="77"/>
      <c r="MH74" s="77"/>
      <c r="MI74" s="77"/>
      <c r="MJ74" s="77"/>
      <c r="MK74" s="77"/>
      <c r="ML74" s="77"/>
      <c r="MM74" s="77"/>
      <c r="MN74" s="77"/>
      <c r="MO74" s="77"/>
      <c r="MP74" s="77"/>
      <c r="MQ74" s="77"/>
      <c r="MR74" s="77"/>
      <c r="MS74" s="77"/>
      <c r="MT74" s="77"/>
      <c r="MU74" s="77"/>
      <c r="MV74" s="77"/>
      <c r="MW74" s="77"/>
      <c r="MX74" s="77"/>
      <c r="MY74" s="77"/>
      <c r="MZ74" s="77"/>
      <c r="NA74" s="77"/>
      <c r="NB74" s="77"/>
      <c r="NC74" s="77"/>
      <c r="ND74" s="77"/>
      <c r="NE74" s="77"/>
      <c r="NF74" s="77"/>
      <c r="NG74" s="77"/>
      <c r="NH74" s="77"/>
      <c r="NI74" s="77"/>
      <c r="NJ74" s="77"/>
      <c r="NK74" s="77"/>
      <c r="NL74" s="77"/>
      <c r="NM74" s="77"/>
      <c r="NN74" s="77"/>
      <c r="NO74" s="77"/>
      <c r="NP74" s="77"/>
      <c r="NQ74" s="77"/>
      <c r="NR74" s="77"/>
      <c r="NS74" s="77"/>
      <c r="NT74" s="77"/>
      <c r="NU74" s="77"/>
      <c r="NV74" s="77"/>
      <c r="NW74" s="77"/>
      <c r="NX74" s="77"/>
      <c r="NY74" s="77"/>
      <c r="NZ74" s="77"/>
      <c r="OA74" s="77"/>
      <c r="OB74" s="77"/>
      <c r="OC74" s="77"/>
      <c r="OD74" s="77"/>
      <c r="OE74" s="77"/>
      <c r="OF74" s="77"/>
      <c r="OG74" s="77"/>
      <c r="OH74" s="77"/>
      <c r="OI74" s="77"/>
      <c r="OJ74" s="77"/>
      <c r="OK74" s="77"/>
      <c r="OL74" s="77"/>
      <c r="OM74" s="77"/>
      <c r="ON74" s="77"/>
      <c r="OO74" s="77"/>
      <c r="OP74" s="77"/>
      <c r="OQ74" s="77"/>
      <c r="OR74" s="77"/>
      <c r="OS74" s="77"/>
      <c r="OT74" s="77"/>
      <c r="OU74" s="77"/>
      <c r="OV74" s="77"/>
      <c r="OW74" s="77"/>
      <c r="OX74" s="77"/>
      <c r="OY74" s="77"/>
      <c r="OZ74" s="77"/>
      <c r="PA74" s="77"/>
      <c r="PB74" s="77"/>
      <c r="PC74" s="77"/>
      <c r="PD74" s="77"/>
      <c r="PE74" s="77"/>
      <c r="PF74" s="77"/>
      <c r="PG74" s="77"/>
      <c r="PH74" s="77"/>
      <c r="PI74" s="77"/>
      <c r="PJ74" s="77"/>
      <c r="PK74" s="77"/>
      <c r="PL74" s="77"/>
      <c r="PM74" s="77"/>
      <c r="PN74" s="77"/>
      <c r="PO74" s="77"/>
      <c r="PP74" s="77"/>
      <c r="PQ74" s="77"/>
      <c r="PR74" s="77"/>
      <c r="PS74" s="77"/>
      <c r="PT74" s="77"/>
      <c r="PU74" s="77"/>
      <c r="PV74" s="77"/>
      <c r="PW74" s="77"/>
      <c r="PX74" s="77"/>
      <c r="PY74" s="77"/>
      <c r="PZ74" s="77"/>
      <c r="QA74" s="77"/>
      <c r="QB74" s="77"/>
      <c r="QC74" s="77"/>
      <c r="QD74" s="77"/>
      <c r="QE74" s="77"/>
      <c r="QF74" s="77"/>
      <c r="QG74" s="77"/>
      <c r="QH74" s="77"/>
      <c r="QI74" s="77"/>
      <c r="QJ74" s="77"/>
      <c r="QK74" s="77"/>
      <c r="QL74" s="77"/>
      <c r="QM74" s="77"/>
      <c r="QN74" s="77"/>
      <c r="QO74" s="77"/>
      <c r="QP74" s="77"/>
      <c r="QQ74" s="77"/>
      <c r="QR74" s="77"/>
      <c r="QS74" s="77"/>
      <c r="QT74" s="77"/>
      <c r="QU74" s="77"/>
      <c r="QV74" s="77"/>
      <c r="QW74" s="77"/>
      <c r="QX74" s="77"/>
      <c r="QY74" s="77"/>
      <c r="QZ74" s="77"/>
      <c r="RA74" s="77"/>
      <c r="RB74" s="77"/>
      <c r="RC74" s="77"/>
      <c r="RD74" s="77"/>
      <c r="RE74" s="77"/>
      <c r="RF74" s="77"/>
      <c r="RG74" s="77"/>
      <c r="RH74" s="77"/>
      <c r="RI74" s="77"/>
      <c r="RJ74" s="77"/>
      <c r="RK74" s="77"/>
      <c r="RL74" s="77"/>
      <c r="RM74" s="77"/>
      <c r="RN74" s="77"/>
      <c r="RO74" s="77"/>
      <c r="RP74" s="77"/>
      <c r="RQ74" s="77"/>
      <c r="RR74" s="77"/>
      <c r="RS74" s="77"/>
      <c r="RT74" s="77"/>
      <c r="RU74" s="77"/>
      <c r="RV74" s="77"/>
      <c r="RW74" s="77"/>
      <c r="RX74" s="77"/>
      <c r="RY74" s="77"/>
      <c r="RZ74" s="77"/>
      <c r="SA74" s="77"/>
      <c r="SB74" s="77"/>
      <c r="SC74" s="77"/>
      <c r="SD74" s="77"/>
      <c r="SE74" s="77"/>
      <c r="SF74" s="77"/>
      <c r="SG74" s="77"/>
      <c r="SH74" s="77"/>
      <c r="SI74" s="77"/>
      <c r="SJ74" s="77"/>
      <c r="SK74" s="77"/>
      <c r="SL74" s="77"/>
      <c r="SM74" s="77"/>
      <c r="SN74" s="77"/>
      <c r="SO74" s="77"/>
      <c r="SP74" s="77"/>
      <c r="SQ74" s="77"/>
      <c r="SR74" s="77"/>
      <c r="SS74" s="77"/>
      <c r="ST74" s="77"/>
      <c r="SU74" s="77"/>
      <c r="SV74" s="77"/>
      <c r="SW74" s="77"/>
      <c r="SX74" s="77"/>
      <c r="SY74" s="77"/>
      <c r="SZ74" s="77"/>
      <c r="TA74" s="77"/>
      <c r="TB74" s="77"/>
      <c r="TC74" s="77"/>
      <c r="TD74" s="77"/>
      <c r="TE74" s="77"/>
      <c r="TF74" s="77"/>
      <c r="TG74" s="77"/>
      <c r="TH74" s="77"/>
      <c r="TI74" s="77"/>
      <c r="TJ74" s="77"/>
      <c r="TK74" s="77"/>
      <c r="TL74" s="77"/>
      <c r="TM74" s="77"/>
      <c r="TN74" s="77"/>
      <c r="TO74" s="77"/>
      <c r="TP74" s="77"/>
      <c r="TQ74" s="77"/>
      <c r="TR74" s="77"/>
      <c r="TS74" s="77"/>
      <c r="TT74" s="77"/>
      <c r="TU74" s="77"/>
      <c r="TV74" s="77"/>
      <c r="TW74" s="77"/>
      <c r="TX74" s="77"/>
      <c r="TY74" s="77"/>
      <c r="TZ74" s="77"/>
      <c r="UA74" s="77"/>
      <c r="UB74" s="77"/>
      <c r="UC74" s="77"/>
      <c r="UD74" s="77"/>
      <c r="UE74" s="77"/>
      <c r="UF74" s="77"/>
      <c r="UG74" s="77"/>
      <c r="UH74" s="77"/>
      <c r="UI74" s="77"/>
      <c r="UJ74" s="77"/>
      <c r="UK74" s="77"/>
      <c r="UL74" s="77"/>
      <c r="UM74" s="77"/>
      <c r="UN74" s="77"/>
      <c r="UO74" s="77"/>
      <c r="UP74" s="77"/>
      <c r="UQ74" s="77"/>
      <c r="UR74" s="77"/>
      <c r="US74" s="77"/>
      <c r="UT74" s="77"/>
      <c r="UU74" s="77"/>
      <c r="UV74" s="77"/>
      <c r="UW74" s="77"/>
      <c r="UX74" s="77"/>
      <c r="UY74" s="77"/>
      <c r="UZ74" s="77"/>
      <c r="VA74" s="77"/>
      <c r="VB74" s="77"/>
      <c r="VC74" s="77"/>
      <c r="VD74" s="77"/>
      <c r="VE74" s="77"/>
      <c r="VF74" s="77"/>
      <c r="VG74" s="77"/>
      <c r="VH74" s="77"/>
      <c r="VI74" s="77"/>
      <c r="VJ74" s="77"/>
      <c r="VK74" s="77"/>
      <c r="VL74" s="77"/>
      <c r="VM74" s="77"/>
      <c r="VN74" s="77"/>
      <c r="VO74" s="77"/>
      <c r="VP74" s="77"/>
      <c r="VQ74" s="77"/>
      <c r="VR74" s="77"/>
      <c r="VS74" s="77"/>
      <c r="VT74" s="77"/>
      <c r="VU74" s="77"/>
      <c r="VV74" s="77"/>
      <c r="VW74" s="77"/>
      <c r="VX74" s="77"/>
      <c r="VY74" s="77"/>
      <c r="VZ74" s="77"/>
      <c r="WA74" s="77"/>
      <c r="WB74" s="77"/>
      <c r="WC74" s="77"/>
      <c r="WD74" s="77"/>
      <c r="WE74" s="77"/>
      <c r="WF74" s="77"/>
      <c r="WG74" s="77"/>
      <c r="WH74" s="77"/>
      <c r="WI74" s="77"/>
      <c r="WJ74" s="77"/>
      <c r="WK74" s="77"/>
      <c r="WL74" s="77"/>
      <c r="WM74" s="77"/>
      <c r="WN74" s="77"/>
      <c r="WO74" s="77"/>
      <c r="WP74" s="77"/>
      <c r="WQ74" s="77"/>
      <c r="WR74" s="77"/>
      <c r="WS74" s="77"/>
      <c r="WT74" s="77"/>
      <c r="WU74" s="77"/>
      <c r="WV74" s="77"/>
      <c r="WW74" s="77"/>
      <c r="WX74" s="77"/>
      <c r="WY74" s="77"/>
      <c r="WZ74" s="77"/>
      <c r="XA74" s="77"/>
      <c r="XB74" s="77"/>
      <c r="XC74" s="77"/>
      <c r="XD74" s="77"/>
      <c r="XE74" s="77"/>
      <c r="XF74" s="77"/>
      <c r="XG74" s="77"/>
      <c r="XH74" s="77"/>
      <c r="XI74" s="77"/>
      <c r="XJ74" s="77"/>
      <c r="XK74" s="77"/>
      <c r="XL74" s="77"/>
      <c r="XM74" s="77"/>
      <c r="XN74" s="77"/>
      <c r="XO74" s="77"/>
      <c r="XP74" s="77"/>
      <c r="XQ74" s="77"/>
      <c r="XR74" s="77"/>
      <c r="XS74" s="77"/>
      <c r="XT74" s="77"/>
      <c r="XU74" s="77"/>
      <c r="XV74" s="77"/>
      <c r="XW74" s="77"/>
      <c r="XX74" s="77"/>
      <c r="XY74" s="77"/>
      <c r="XZ74" s="77"/>
      <c r="YA74" s="77"/>
      <c r="YB74" s="77"/>
      <c r="YC74" s="77"/>
      <c r="YD74" s="77"/>
      <c r="YE74" s="77"/>
      <c r="YF74" s="77"/>
      <c r="YG74" s="77"/>
      <c r="YH74" s="77"/>
      <c r="YI74" s="77"/>
      <c r="YJ74" s="77"/>
      <c r="YK74" s="77"/>
      <c r="YL74" s="77"/>
      <c r="YM74" s="77"/>
      <c r="YN74" s="77"/>
      <c r="YO74" s="77"/>
      <c r="YP74" s="77"/>
      <c r="YQ74" s="77"/>
      <c r="YR74" s="77"/>
      <c r="YS74" s="77"/>
      <c r="YT74" s="77"/>
      <c r="YU74" s="77"/>
      <c r="YV74" s="77"/>
      <c r="YW74" s="77"/>
      <c r="YX74" s="77"/>
      <c r="YY74" s="77"/>
      <c r="YZ74" s="77"/>
      <c r="ZA74" s="77"/>
      <c r="ZB74" s="77"/>
      <c r="ZC74" s="77"/>
      <c r="ZD74" s="77"/>
      <c r="ZE74" s="77"/>
      <c r="ZF74" s="77"/>
      <c r="ZG74" s="77"/>
      <c r="ZH74" s="77"/>
      <c r="ZI74" s="77"/>
      <c r="ZJ74" s="77"/>
      <c r="ZK74" s="77"/>
      <c r="ZL74" s="77"/>
      <c r="ZM74" s="77"/>
      <c r="ZN74" s="77"/>
      <c r="ZO74" s="77"/>
      <c r="ZP74" s="77"/>
      <c r="ZQ74" s="77"/>
      <c r="ZR74" s="77"/>
      <c r="ZS74" s="77"/>
      <c r="ZT74" s="77"/>
      <c r="ZU74" s="77"/>
      <c r="ZV74" s="77"/>
      <c r="ZW74" s="77"/>
      <c r="ZX74" s="77"/>
      <c r="ZY74" s="77"/>
      <c r="ZZ74" s="77"/>
      <c r="AAA74" s="77"/>
      <c r="AAB74" s="77"/>
      <c r="AAC74" s="77"/>
      <c r="AAD74" s="77"/>
      <c r="AAE74" s="77"/>
      <c r="AAF74" s="77"/>
      <c r="AAG74" s="77"/>
      <c r="AAH74" s="77"/>
      <c r="AAI74" s="77"/>
      <c r="AAJ74" s="77"/>
      <c r="AAK74" s="77"/>
      <c r="AAL74" s="77"/>
      <c r="AAM74" s="77"/>
      <c r="AAN74" s="77"/>
      <c r="AAO74" s="77"/>
      <c r="AAP74" s="77"/>
      <c r="AAQ74" s="77"/>
      <c r="AAR74" s="77"/>
      <c r="AAS74" s="77"/>
      <c r="AAT74" s="77"/>
      <c r="AAU74" s="77"/>
      <c r="AAV74" s="77"/>
      <c r="AAW74" s="77"/>
      <c r="AAX74" s="77"/>
      <c r="AAY74" s="77"/>
      <c r="AAZ74" s="77"/>
      <c r="ABA74" s="77"/>
      <c r="ABB74" s="77"/>
      <c r="ABC74" s="77"/>
      <c r="ABD74" s="77"/>
      <c r="ABE74" s="77"/>
      <c r="ABF74" s="77"/>
      <c r="ABG74" s="77"/>
      <c r="ABH74" s="77"/>
      <c r="ABI74" s="77"/>
      <c r="ABJ74" s="77"/>
      <c r="ABK74" s="77"/>
      <c r="ABL74" s="77"/>
      <c r="ABM74" s="77"/>
      <c r="ABN74" s="77"/>
      <c r="ABO74" s="77"/>
      <c r="ABP74" s="77"/>
      <c r="ABQ74" s="77"/>
      <c r="ABR74" s="77"/>
      <c r="ABS74" s="77"/>
      <c r="ABT74" s="77"/>
      <c r="ABU74" s="77"/>
      <c r="ABV74" s="77"/>
      <c r="ABW74" s="77"/>
      <c r="ABX74" s="77"/>
      <c r="ABY74" s="77"/>
      <c r="ABZ74" s="77"/>
      <c r="ACA74" s="77"/>
      <c r="ACB74" s="77"/>
      <c r="ACC74" s="77"/>
      <c r="ACD74" s="77"/>
      <c r="ACE74" s="77"/>
      <c r="ACF74" s="77"/>
      <c r="ACG74" s="77"/>
      <c r="ACH74" s="77"/>
      <c r="ACI74" s="77"/>
      <c r="ACJ74" s="77"/>
      <c r="ACK74" s="77"/>
      <c r="ACL74" s="77"/>
      <c r="ACM74" s="77"/>
      <c r="ACN74" s="77"/>
      <c r="ACO74" s="77"/>
      <c r="ACP74" s="77"/>
      <c r="ACQ74" s="77"/>
      <c r="ACR74" s="77"/>
      <c r="ACS74" s="77"/>
      <c r="ACT74" s="77"/>
      <c r="ACU74" s="77"/>
      <c r="ACV74" s="77"/>
      <c r="ACW74" s="77"/>
      <c r="ACX74" s="77"/>
      <c r="ACY74" s="77"/>
      <c r="ACZ74" s="77"/>
      <c r="ADA74" s="77"/>
      <c r="ADB74" s="77"/>
      <c r="ADC74" s="77"/>
      <c r="ADD74" s="77"/>
      <c r="ADE74" s="77"/>
      <c r="ADF74" s="77"/>
      <c r="ADG74" s="77"/>
      <c r="ADH74" s="77"/>
      <c r="ADI74" s="77"/>
      <c r="ADJ74" s="77"/>
      <c r="ADK74" s="77"/>
      <c r="ADL74" s="77"/>
      <c r="ADM74" s="77"/>
      <c r="ADN74" s="77"/>
      <c r="ADO74" s="77"/>
      <c r="ADP74" s="77"/>
      <c r="ADQ74" s="77"/>
      <c r="ADR74" s="77"/>
      <c r="ADS74" s="77"/>
      <c r="ADT74" s="77"/>
      <c r="ADU74" s="77"/>
      <c r="ADV74" s="77"/>
      <c r="ADW74" s="77"/>
      <c r="ADX74" s="77"/>
      <c r="ADY74" s="77"/>
      <c r="ADZ74" s="77"/>
      <c r="AEA74" s="77"/>
      <c r="AEB74" s="77"/>
      <c r="AEC74" s="77"/>
      <c r="AED74" s="77"/>
      <c r="AEE74" s="77"/>
      <c r="AEF74" s="77"/>
      <c r="AEG74" s="77"/>
      <c r="AEH74" s="77"/>
      <c r="AEI74" s="77"/>
      <c r="AEJ74" s="77"/>
      <c r="AEK74" s="77"/>
      <c r="AEL74" s="77"/>
      <c r="AEM74" s="77"/>
      <c r="AEN74" s="77"/>
      <c r="AEO74" s="77"/>
      <c r="AEP74" s="77"/>
      <c r="AEQ74" s="77"/>
      <c r="AER74" s="77"/>
      <c r="AES74" s="77"/>
      <c r="AET74" s="77"/>
      <c r="AEU74" s="77"/>
      <c r="AEV74" s="77"/>
      <c r="AEW74" s="77"/>
      <c r="AEX74" s="77"/>
      <c r="AEY74" s="77"/>
      <c r="AEZ74" s="77"/>
      <c r="AFA74" s="77"/>
      <c r="AFB74" s="77"/>
      <c r="AFC74" s="77"/>
      <c r="AFD74" s="77"/>
      <c r="AFE74" s="77"/>
      <c r="AFF74" s="77"/>
      <c r="AFG74" s="77"/>
      <c r="AFH74" s="77"/>
      <c r="AFI74" s="77"/>
      <c r="AFJ74" s="77"/>
      <c r="AFK74" s="77"/>
      <c r="AFL74" s="77"/>
      <c r="AFM74" s="77"/>
      <c r="AFN74" s="77"/>
      <c r="AFO74" s="77"/>
      <c r="AFP74" s="77"/>
      <c r="AFQ74" s="77"/>
      <c r="AFR74" s="77"/>
      <c r="AFS74" s="77"/>
      <c r="AFT74" s="77"/>
      <c r="AFU74" s="77"/>
      <c r="AFV74" s="77"/>
      <c r="AFW74" s="77"/>
      <c r="AFX74" s="77"/>
      <c r="AFY74" s="77"/>
      <c r="AFZ74" s="77"/>
      <c r="AGA74" s="77"/>
      <c r="AGB74" s="77"/>
      <c r="AGC74" s="77"/>
      <c r="AGD74" s="77"/>
      <c r="AGE74" s="77"/>
      <c r="AGF74" s="77"/>
      <c r="AGG74" s="77"/>
      <c r="AGH74" s="77"/>
      <c r="AGI74" s="77"/>
      <c r="AGJ74" s="77"/>
      <c r="AGK74" s="77"/>
      <c r="AGL74" s="77"/>
      <c r="AGM74" s="77"/>
      <c r="AGN74" s="77"/>
      <c r="AGO74" s="77"/>
      <c r="AGP74" s="77"/>
      <c r="AGQ74" s="77"/>
      <c r="AGR74" s="77"/>
      <c r="AGS74" s="77"/>
      <c r="AGT74" s="77"/>
      <c r="AGU74" s="77"/>
      <c r="AGV74" s="77"/>
      <c r="AGW74" s="77"/>
      <c r="AGX74" s="77"/>
      <c r="AGY74" s="77"/>
      <c r="AGZ74" s="77"/>
      <c r="AHA74" s="77"/>
      <c r="AHB74" s="77"/>
      <c r="AHC74" s="77"/>
      <c r="AHD74" s="77"/>
      <c r="AHE74" s="77"/>
      <c r="AHF74" s="77"/>
      <c r="AHG74" s="77"/>
      <c r="AHH74" s="77"/>
      <c r="AHI74" s="77"/>
      <c r="AHJ74" s="77"/>
      <c r="AHK74" s="77"/>
      <c r="AHL74" s="77"/>
      <c r="AHM74" s="77"/>
      <c r="AHN74" s="77"/>
      <c r="AHO74" s="77"/>
      <c r="AHP74" s="77"/>
      <c r="AHQ74" s="77"/>
      <c r="AHR74" s="77"/>
      <c r="AHS74" s="77"/>
      <c r="AHT74" s="77"/>
      <c r="AHU74" s="77"/>
      <c r="AHV74" s="77"/>
      <c r="AHW74" s="77"/>
      <c r="AHX74" s="77"/>
      <c r="AHY74" s="77"/>
      <c r="AHZ74" s="77"/>
      <c r="AIA74" s="77"/>
      <c r="AIB74" s="77"/>
      <c r="AIC74" s="77"/>
      <c r="AID74" s="77"/>
      <c r="AIE74" s="77"/>
      <c r="AIF74" s="77"/>
      <c r="AIG74" s="77"/>
      <c r="AIH74" s="77"/>
      <c r="AII74" s="77"/>
      <c r="AIJ74" s="77"/>
      <c r="AIK74" s="77"/>
      <c r="AIL74" s="77"/>
      <c r="AIM74" s="77"/>
      <c r="AIN74" s="77"/>
      <c r="AIO74" s="77"/>
      <c r="AIP74" s="77"/>
      <c r="AIQ74" s="77"/>
      <c r="AIR74" s="77"/>
      <c r="AIS74" s="77"/>
      <c r="AIT74" s="77"/>
      <c r="AIU74" s="77"/>
      <c r="AIV74" s="77"/>
      <c r="AIW74" s="77"/>
      <c r="AIX74" s="77"/>
      <c r="AIY74" s="77"/>
      <c r="AIZ74" s="77"/>
      <c r="AJA74" s="77"/>
      <c r="AJB74" s="77"/>
      <c r="AJC74" s="77"/>
      <c r="AJD74" s="77"/>
      <c r="AJE74" s="77"/>
      <c r="AJF74" s="77"/>
      <c r="AJG74" s="77"/>
      <c r="AJH74" s="77"/>
      <c r="AJI74" s="77"/>
      <c r="AJJ74" s="77"/>
      <c r="AJK74" s="77"/>
      <c r="AJL74" s="77"/>
      <c r="AJM74" s="77"/>
      <c r="AJN74" s="77"/>
      <c r="AJO74" s="77"/>
      <c r="AJP74" s="77"/>
      <c r="AJQ74" s="77"/>
      <c r="AJR74" s="77"/>
      <c r="AJS74" s="77"/>
      <c r="AJT74" s="77"/>
      <c r="AJU74" s="77"/>
      <c r="AJV74" s="77"/>
      <c r="AJW74" s="77"/>
      <c r="AJX74" s="77"/>
      <c r="AJY74" s="77"/>
      <c r="AJZ74" s="77"/>
      <c r="AKA74" s="77"/>
      <c r="AKB74" s="77"/>
      <c r="AKC74" s="77"/>
      <c r="AKD74" s="77"/>
      <c r="AKE74" s="77"/>
      <c r="AKF74" s="77"/>
      <c r="AKG74" s="77"/>
      <c r="AKH74" s="77"/>
      <c r="AKI74" s="77"/>
      <c r="AKJ74" s="77"/>
      <c r="AKK74" s="77"/>
      <c r="AKL74" s="77"/>
      <c r="AKM74" s="77"/>
      <c r="AKN74" s="77"/>
      <c r="AKO74" s="77"/>
      <c r="AKP74" s="77"/>
      <c r="AKQ74" s="77"/>
      <c r="AKR74" s="77"/>
      <c r="AKS74" s="77"/>
      <c r="AKT74" s="77"/>
      <c r="AKU74" s="77"/>
      <c r="AKV74" s="77"/>
      <c r="AKW74" s="77"/>
      <c r="AKX74" s="77"/>
      <c r="AKY74" s="77"/>
      <c r="AKZ74" s="77"/>
      <c r="ALA74" s="77"/>
      <c r="ALB74" s="77"/>
      <c r="ALC74" s="77"/>
      <c r="ALD74" s="77"/>
      <c r="ALE74" s="77"/>
      <c r="ALF74" s="77"/>
      <c r="ALG74" s="77"/>
      <c r="ALH74" s="77"/>
      <c r="ALI74" s="77"/>
      <c r="ALJ74" s="77"/>
      <c r="ALK74" s="77"/>
      <c r="ALL74" s="77"/>
      <c r="ALM74" s="77"/>
      <c r="ALN74" s="77"/>
      <c r="ALO74" s="77"/>
      <c r="ALP74" s="77"/>
      <c r="ALQ74" s="77"/>
      <c r="ALR74" s="77"/>
      <c r="ALS74" s="77"/>
      <c r="ALT74" s="77"/>
      <c r="ALU74" s="77"/>
      <c r="ALV74" s="77"/>
      <c r="ALW74" s="77"/>
      <c r="ALX74" s="77"/>
      <c r="ALY74" s="77"/>
      <c r="ALZ74" s="77"/>
      <c r="AMA74" s="77"/>
      <c r="AMB74" s="77"/>
      <c r="AMC74" s="77"/>
      <c r="AMD74" s="77"/>
      <c r="AME74" s="77"/>
      <c r="AMF74" s="77"/>
      <c r="AMG74" s="77"/>
      <c r="AMH74" s="77"/>
      <c r="AMI74" s="77"/>
      <c r="AMJ74" s="77"/>
    </row>
    <row r="75" spans="1:1024" ht="26.25" customHeight="1">
      <c r="A75" s="53"/>
      <c r="B75" s="54"/>
      <c r="C75" s="55"/>
      <c r="D75" s="56"/>
      <c r="E75" s="53"/>
      <c r="F75" s="57"/>
      <c r="G75" s="54"/>
      <c r="H75" s="57"/>
      <c r="I75" s="73"/>
      <c r="J75" s="73"/>
      <c r="K75" s="54"/>
      <c r="L75" s="54"/>
      <c r="M75" s="54"/>
      <c r="N75" s="59"/>
      <c r="O75" s="59"/>
      <c r="P75" s="59"/>
      <c r="Q75" s="59"/>
      <c r="R75" s="59"/>
      <c r="S75" s="59"/>
      <c r="T75" s="74"/>
      <c r="U75" s="75"/>
      <c r="V75" s="76"/>
      <c r="W75" s="77"/>
      <c r="X75" s="77"/>
      <c r="Y75" s="77"/>
      <c r="Z75" s="77"/>
      <c r="AA75" s="77"/>
      <c r="AB75" s="77"/>
      <c r="AC75" s="77"/>
      <c r="AD75" s="77"/>
      <c r="AE75" s="77"/>
      <c r="AF75" s="77"/>
      <c r="AG75" s="77"/>
      <c r="AH75" s="77"/>
      <c r="AI75" s="77"/>
      <c r="AJ75" s="77"/>
      <c r="AK75" s="77"/>
      <c r="AL75" s="77"/>
      <c r="AM75" s="77"/>
      <c r="AN75" s="77"/>
      <c r="AO75" s="77"/>
      <c r="AP75" s="77"/>
      <c r="AQ75" s="77"/>
      <c r="AR75" s="77"/>
      <c r="AS75" s="77"/>
      <c r="AT75" s="77"/>
      <c r="AU75" s="77"/>
      <c r="AV75" s="77"/>
      <c r="AW75" s="77"/>
      <c r="AX75" s="77"/>
      <c r="AY75" s="77"/>
      <c r="AZ75" s="77"/>
      <c r="BA75" s="77"/>
      <c r="BB75" s="77"/>
      <c r="BC75" s="77"/>
      <c r="BD75" s="77"/>
      <c r="BE75" s="77"/>
      <c r="BF75" s="77"/>
      <c r="BG75" s="77"/>
      <c r="BH75" s="77"/>
      <c r="BI75" s="77"/>
      <c r="BJ75" s="77"/>
      <c r="BK75" s="77"/>
      <c r="BL75" s="77"/>
      <c r="BM75" s="77"/>
      <c r="BN75" s="77"/>
      <c r="BO75" s="77"/>
      <c r="BP75" s="77"/>
      <c r="BQ75" s="77"/>
      <c r="BR75" s="77"/>
      <c r="BS75" s="77"/>
      <c r="BT75" s="77"/>
      <c r="BU75" s="77"/>
      <c r="BV75" s="77"/>
      <c r="BW75" s="77"/>
      <c r="BX75" s="77"/>
      <c r="BY75" s="77"/>
      <c r="BZ75" s="77"/>
      <c r="CA75" s="77"/>
      <c r="CB75" s="77"/>
      <c r="CC75" s="77"/>
      <c r="CD75" s="77"/>
      <c r="CE75" s="77"/>
      <c r="CF75" s="77"/>
      <c r="CG75" s="77"/>
      <c r="CH75" s="77"/>
      <c r="CI75" s="77"/>
      <c r="CJ75" s="77"/>
      <c r="CK75" s="77"/>
      <c r="CL75" s="77"/>
      <c r="CM75" s="77"/>
      <c r="CN75" s="77"/>
      <c r="CO75" s="77"/>
      <c r="CP75" s="77"/>
      <c r="CQ75" s="77"/>
      <c r="CR75" s="77"/>
      <c r="CS75" s="77"/>
      <c r="CT75" s="77"/>
      <c r="CU75" s="77"/>
      <c r="CV75" s="77"/>
      <c r="CW75" s="77"/>
      <c r="CX75" s="77"/>
      <c r="CY75" s="77"/>
      <c r="CZ75" s="77"/>
      <c r="DA75" s="77"/>
      <c r="DB75" s="77"/>
      <c r="DC75" s="77"/>
      <c r="DD75" s="77"/>
      <c r="DE75" s="77"/>
      <c r="DF75" s="77"/>
      <c r="DG75" s="77"/>
      <c r="DH75" s="77"/>
      <c r="DI75" s="77"/>
      <c r="DJ75" s="77"/>
      <c r="DK75" s="77"/>
      <c r="DL75" s="77"/>
      <c r="DM75" s="77"/>
      <c r="DN75" s="77"/>
      <c r="DO75" s="77"/>
      <c r="DP75" s="77"/>
      <c r="DQ75" s="77"/>
      <c r="DR75" s="77"/>
      <c r="DS75" s="77"/>
      <c r="DT75" s="77"/>
      <c r="DU75" s="77"/>
      <c r="DV75" s="77"/>
      <c r="DW75" s="77"/>
      <c r="DX75" s="77"/>
      <c r="DY75" s="77"/>
      <c r="DZ75" s="77"/>
      <c r="EA75" s="77"/>
      <c r="EB75" s="77"/>
      <c r="EC75" s="77"/>
      <c r="ED75" s="77"/>
      <c r="EE75" s="77"/>
      <c r="EF75" s="77"/>
      <c r="EG75" s="77"/>
      <c r="EH75" s="77"/>
      <c r="EI75" s="77"/>
      <c r="EJ75" s="77"/>
      <c r="EK75" s="77"/>
      <c r="EL75" s="77"/>
      <c r="EM75" s="77"/>
      <c r="EN75" s="77"/>
      <c r="EO75" s="77"/>
      <c r="EP75" s="77"/>
      <c r="EQ75" s="77"/>
      <c r="ER75" s="77"/>
      <c r="ES75" s="77"/>
      <c r="ET75" s="77"/>
      <c r="EU75" s="77"/>
      <c r="EV75" s="77"/>
      <c r="EW75" s="77"/>
      <c r="EX75" s="77"/>
      <c r="EY75" s="77"/>
      <c r="EZ75" s="77"/>
      <c r="FA75" s="77"/>
      <c r="FB75" s="77"/>
      <c r="FC75" s="77"/>
      <c r="FD75" s="77"/>
      <c r="FE75" s="77"/>
      <c r="FF75" s="77"/>
      <c r="FG75" s="77"/>
      <c r="FH75" s="77"/>
      <c r="FI75" s="77"/>
      <c r="FJ75" s="77"/>
      <c r="FK75" s="77"/>
      <c r="FL75" s="77"/>
      <c r="FM75" s="77"/>
      <c r="FN75" s="77"/>
      <c r="FO75" s="77"/>
      <c r="FP75" s="77"/>
      <c r="FQ75" s="77"/>
      <c r="FR75" s="77"/>
      <c r="FS75" s="77"/>
      <c r="FT75" s="77"/>
      <c r="FU75" s="77"/>
      <c r="FV75" s="77"/>
      <c r="FW75" s="77"/>
      <c r="FX75" s="77"/>
      <c r="FY75" s="77"/>
      <c r="FZ75" s="77"/>
      <c r="GA75" s="77"/>
      <c r="GB75" s="77"/>
      <c r="GC75" s="77"/>
      <c r="GD75" s="77"/>
      <c r="GE75" s="77"/>
      <c r="GF75" s="77"/>
      <c r="GG75" s="77"/>
      <c r="GH75" s="77"/>
      <c r="GI75" s="77"/>
      <c r="GJ75" s="77"/>
      <c r="GK75" s="77"/>
      <c r="GL75" s="77"/>
      <c r="GM75" s="77"/>
      <c r="GN75" s="77"/>
      <c r="GO75" s="77"/>
      <c r="GP75" s="77"/>
      <c r="GQ75" s="77"/>
      <c r="GR75" s="77"/>
      <c r="GS75" s="77"/>
      <c r="GT75" s="77"/>
      <c r="GU75" s="77"/>
      <c r="GV75" s="77"/>
      <c r="GW75" s="77"/>
      <c r="GX75" s="77"/>
      <c r="GY75" s="77"/>
      <c r="GZ75" s="77"/>
      <c r="HA75" s="77"/>
      <c r="HB75" s="77"/>
      <c r="HC75" s="77"/>
      <c r="HD75" s="77"/>
      <c r="HE75" s="77"/>
      <c r="HF75" s="77"/>
      <c r="HG75" s="77"/>
      <c r="HH75" s="77"/>
      <c r="HI75" s="77"/>
      <c r="HJ75" s="77"/>
      <c r="HK75" s="77"/>
      <c r="HL75" s="77"/>
      <c r="HM75" s="77"/>
      <c r="HN75" s="77"/>
      <c r="HO75" s="77"/>
      <c r="HP75" s="77"/>
      <c r="HQ75" s="77"/>
      <c r="HR75" s="77"/>
      <c r="HS75" s="77"/>
      <c r="HT75" s="77"/>
      <c r="HU75" s="77"/>
      <c r="HV75" s="77"/>
      <c r="HW75" s="77"/>
      <c r="HX75" s="77"/>
      <c r="HY75" s="77"/>
      <c r="HZ75" s="77"/>
      <c r="IA75" s="77"/>
      <c r="IB75" s="77"/>
      <c r="IC75" s="77"/>
      <c r="ID75" s="77"/>
      <c r="IE75" s="77"/>
      <c r="IF75" s="77"/>
      <c r="IG75" s="77"/>
      <c r="IH75" s="77"/>
      <c r="II75" s="77"/>
      <c r="IJ75" s="77"/>
      <c r="IK75" s="77"/>
      <c r="IL75" s="77"/>
      <c r="IM75" s="77"/>
      <c r="IN75" s="77"/>
      <c r="IO75" s="77"/>
      <c r="IP75" s="77"/>
      <c r="IQ75" s="77"/>
      <c r="IR75" s="77"/>
      <c r="IS75" s="77"/>
      <c r="IT75" s="77"/>
      <c r="IU75" s="77"/>
      <c r="IV75" s="77"/>
      <c r="IW75" s="77"/>
      <c r="IX75" s="77"/>
      <c r="IY75" s="77"/>
      <c r="IZ75" s="77"/>
      <c r="JA75" s="77"/>
      <c r="JB75" s="77"/>
      <c r="JC75" s="77"/>
      <c r="JD75" s="77"/>
      <c r="JE75" s="77"/>
      <c r="JF75" s="77"/>
      <c r="JG75" s="77"/>
      <c r="JH75" s="77"/>
      <c r="JI75" s="77"/>
      <c r="JJ75" s="77"/>
      <c r="JK75" s="77"/>
      <c r="JL75" s="77"/>
      <c r="JM75" s="77"/>
      <c r="JN75" s="77"/>
      <c r="JO75" s="77"/>
      <c r="JP75" s="77"/>
      <c r="JQ75" s="77"/>
      <c r="JR75" s="77"/>
      <c r="JS75" s="77"/>
      <c r="JT75" s="77"/>
      <c r="JU75" s="77"/>
      <c r="JV75" s="77"/>
      <c r="JW75" s="77"/>
      <c r="JX75" s="77"/>
      <c r="JY75" s="77"/>
      <c r="JZ75" s="77"/>
      <c r="KA75" s="77"/>
      <c r="KB75" s="77"/>
      <c r="KC75" s="77"/>
      <c r="KD75" s="77"/>
      <c r="KE75" s="77"/>
      <c r="KF75" s="77"/>
      <c r="KG75" s="77"/>
      <c r="KH75" s="77"/>
      <c r="KI75" s="77"/>
      <c r="KJ75" s="77"/>
      <c r="KK75" s="77"/>
      <c r="KL75" s="77"/>
      <c r="KM75" s="77"/>
      <c r="KN75" s="77"/>
      <c r="KO75" s="77"/>
      <c r="KP75" s="77"/>
      <c r="KQ75" s="77"/>
      <c r="KR75" s="77"/>
      <c r="KS75" s="77"/>
      <c r="KT75" s="77"/>
      <c r="KU75" s="77"/>
      <c r="KV75" s="77"/>
      <c r="KW75" s="77"/>
      <c r="KX75" s="77"/>
      <c r="KY75" s="77"/>
      <c r="KZ75" s="77"/>
      <c r="LA75" s="77"/>
      <c r="LB75" s="77"/>
      <c r="LC75" s="77"/>
      <c r="LD75" s="77"/>
      <c r="LE75" s="77"/>
      <c r="LF75" s="77"/>
      <c r="LG75" s="77"/>
      <c r="LH75" s="77"/>
      <c r="LI75" s="77"/>
      <c r="LJ75" s="77"/>
      <c r="LK75" s="77"/>
      <c r="LL75" s="77"/>
      <c r="LM75" s="77"/>
      <c r="LN75" s="77"/>
      <c r="LO75" s="77"/>
      <c r="LP75" s="77"/>
      <c r="LQ75" s="77"/>
      <c r="LR75" s="77"/>
      <c r="LS75" s="77"/>
      <c r="LT75" s="77"/>
      <c r="LU75" s="77"/>
      <c r="LV75" s="77"/>
      <c r="LW75" s="77"/>
      <c r="LX75" s="77"/>
      <c r="LY75" s="77"/>
      <c r="LZ75" s="77"/>
      <c r="MA75" s="77"/>
      <c r="MB75" s="77"/>
      <c r="MC75" s="77"/>
      <c r="MD75" s="77"/>
      <c r="ME75" s="77"/>
      <c r="MF75" s="77"/>
      <c r="MG75" s="77"/>
      <c r="MH75" s="77"/>
      <c r="MI75" s="77"/>
      <c r="MJ75" s="77"/>
      <c r="MK75" s="77"/>
      <c r="ML75" s="77"/>
      <c r="MM75" s="77"/>
      <c r="MN75" s="77"/>
      <c r="MO75" s="77"/>
      <c r="MP75" s="77"/>
      <c r="MQ75" s="77"/>
      <c r="MR75" s="77"/>
      <c r="MS75" s="77"/>
      <c r="MT75" s="77"/>
      <c r="MU75" s="77"/>
      <c r="MV75" s="77"/>
      <c r="MW75" s="77"/>
      <c r="MX75" s="77"/>
      <c r="MY75" s="77"/>
      <c r="MZ75" s="77"/>
      <c r="NA75" s="77"/>
      <c r="NB75" s="77"/>
      <c r="NC75" s="77"/>
      <c r="ND75" s="77"/>
      <c r="NE75" s="77"/>
      <c r="NF75" s="77"/>
      <c r="NG75" s="77"/>
      <c r="NH75" s="77"/>
      <c r="NI75" s="77"/>
      <c r="NJ75" s="77"/>
      <c r="NK75" s="77"/>
      <c r="NL75" s="77"/>
      <c r="NM75" s="77"/>
      <c r="NN75" s="77"/>
      <c r="NO75" s="77"/>
      <c r="NP75" s="77"/>
      <c r="NQ75" s="77"/>
      <c r="NR75" s="77"/>
      <c r="NS75" s="77"/>
      <c r="NT75" s="77"/>
      <c r="NU75" s="77"/>
      <c r="NV75" s="77"/>
      <c r="NW75" s="77"/>
      <c r="NX75" s="77"/>
      <c r="NY75" s="77"/>
      <c r="NZ75" s="77"/>
      <c r="OA75" s="77"/>
      <c r="OB75" s="77"/>
      <c r="OC75" s="77"/>
      <c r="OD75" s="77"/>
      <c r="OE75" s="77"/>
      <c r="OF75" s="77"/>
      <c r="OG75" s="77"/>
      <c r="OH75" s="77"/>
      <c r="OI75" s="77"/>
      <c r="OJ75" s="77"/>
      <c r="OK75" s="77"/>
      <c r="OL75" s="77"/>
      <c r="OM75" s="77"/>
      <c r="ON75" s="77"/>
      <c r="OO75" s="77"/>
      <c r="OP75" s="77"/>
      <c r="OQ75" s="77"/>
      <c r="OR75" s="77"/>
      <c r="OS75" s="77"/>
      <c r="OT75" s="77"/>
      <c r="OU75" s="77"/>
      <c r="OV75" s="77"/>
      <c r="OW75" s="77"/>
      <c r="OX75" s="77"/>
      <c r="OY75" s="77"/>
      <c r="OZ75" s="77"/>
      <c r="PA75" s="77"/>
      <c r="PB75" s="77"/>
      <c r="PC75" s="77"/>
      <c r="PD75" s="77"/>
      <c r="PE75" s="77"/>
      <c r="PF75" s="77"/>
      <c r="PG75" s="77"/>
      <c r="PH75" s="77"/>
      <c r="PI75" s="77"/>
      <c r="PJ75" s="77"/>
      <c r="PK75" s="77"/>
      <c r="PL75" s="77"/>
      <c r="PM75" s="77"/>
      <c r="PN75" s="77"/>
      <c r="PO75" s="77"/>
      <c r="PP75" s="77"/>
      <c r="PQ75" s="77"/>
      <c r="PR75" s="77"/>
      <c r="PS75" s="77"/>
      <c r="PT75" s="77"/>
      <c r="PU75" s="77"/>
      <c r="PV75" s="77"/>
      <c r="PW75" s="77"/>
      <c r="PX75" s="77"/>
      <c r="PY75" s="77"/>
      <c r="PZ75" s="77"/>
      <c r="QA75" s="77"/>
      <c r="QB75" s="77"/>
      <c r="QC75" s="77"/>
      <c r="QD75" s="77"/>
      <c r="QE75" s="77"/>
      <c r="QF75" s="77"/>
      <c r="QG75" s="77"/>
      <c r="QH75" s="77"/>
      <c r="QI75" s="77"/>
      <c r="QJ75" s="77"/>
      <c r="QK75" s="77"/>
      <c r="QL75" s="77"/>
      <c r="QM75" s="77"/>
      <c r="QN75" s="77"/>
      <c r="QO75" s="77"/>
      <c r="QP75" s="77"/>
      <c r="QQ75" s="77"/>
      <c r="QR75" s="77"/>
      <c r="QS75" s="77"/>
      <c r="QT75" s="77"/>
      <c r="QU75" s="77"/>
      <c r="QV75" s="77"/>
      <c r="QW75" s="77"/>
      <c r="QX75" s="77"/>
      <c r="QY75" s="77"/>
      <c r="QZ75" s="77"/>
      <c r="RA75" s="77"/>
      <c r="RB75" s="77"/>
      <c r="RC75" s="77"/>
      <c r="RD75" s="77"/>
      <c r="RE75" s="77"/>
      <c r="RF75" s="77"/>
      <c r="RG75" s="77"/>
      <c r="RH75" s="77"/>
      <c r="RI75" s="77"/>
      <c r="RJ75" s="77"/>
      <c r="RK75" s="77"/>
      <c r="RL75" s="77"/>
      <c r="RM75" s="77"/>
      <c r="RN75" s="77"/>
      <c r="RO75" s="77"/>
      <c r="RP75" s="77"/>
      <c r="RQ75" s="77"/>
      <c r="RR75" s="77"/>
      <c r="RS75" s="77"/>
      <c r="RT75" s="77"/>
      <c r="RU75" s="77"/>
      <c r="RV75" s="77"/>
      <c r="RW75" s="77"/>
      <c r="RX75" s="77"/>
      <c r="RY75" s="77"/>
      <c r="RZ75" s="77"/>
      <c r="SA75" s="77"/>
      <c r="SB75" s="77"/>
      <c r="SC75" s="77"/>
      <c r="SD75" s="77"/>
      <c r="SE75" s="77"/>
      <c r="SF75" s="77"/>
      <c r="SG75" s="77"/>
      <c r="SH75" s="77"/>
      <c r="SI75" s="77"/>
      <c r="SJ75" s="77"/>
      <c r="SK75" s="77"/>
      <c r="SL75" s="77"/>
      <c r="SM75" s="77"/>
      <c r="SN75" s="77"/>
      <c r="SO75" s="77"/>
      <c r="SP75" s="77"/>
      <c r="SQ75" s="77"/>
      <c r="SR75" s="77"/>
      <c r="SS75" s="77"/>
      <c r="ST75" s="77"/>
      <c r="SU75" s="77"/>
      <c r="SV75" s="77"/>
      <c r="SW75" s="77"/>
      <c r="SX75" s="77"/>
      <c r="SY75" s="77"/>
      <c r="SZ75" s="77"/>
      <c r="TA75" s="77"/>
      <c r="TB75" s="77"/>
      <c r="TC75" s="77"/>
      <c r="TD75" s="77"/>
      <c r="TE75" s="77"/>
      <c r="TF75" s="77"/>
      <c r="TG75" s="77"/>
      <c r="TH75" s="77"/>
      <c r="TI75" s="77"/>
      <c r="TJ75" s="77"/>
      <c r="TK75" s="77"/>
      <c r="TL75" s="77"/>
      <c r="TM75" s="77"/>
      <c r="TN75" s="77"/>
      <c r="TO75" s="77"/>
      <c r="TP75" s="77"/>
      <c r="TQ75" s="77"/>
      <c r="TR75" s="77"/>
      <c r="TS75" s="77"/>
      <c r="TT75" s="77"/>
      <c r="TU75" s="77"/>
      <c r="TV75" s="77"/>
      <c r="TW75" s="77"/>
      <c r="TX75" s="77"/>
      <c r="TY75" s="77"/>
      <c r="TZ75" s="77"/>
      <c r="UA75" s="77"/>
      <c r="UB75" s="77"/>
      <c r="UC75" s="77"/>
      <c r="UD75" s="77"/>
      <c r="UE75" s="77"/>
      <c r="UF75" s="77"/>
      <c r="UG75" s="77"/>
      <c r="UH75" s="77"/>
      <c r="UI75" s="77"/>
      <c r="UJ75" s="77"/>
      <c r="UK75" s="77"/>
      <c r="UL75" s="77"/>
      <c r="UM75" s="77"/>
      <c r="UN75" s="77"/>
      <c r="UO75" s="77"/>
      <c r="UP75" s="77"/>
      <c r="UQ75" s="77"/>
      <c r="UR75" s="77"/>
      <c r="US75" s="77"/>
      <c r="UT75" s="77"/>
      <c r="UU75" s="77"/>
      <c r="UV75" s="77"/>
      <c r="UW75" s="77"/>
      <c r="UX75" s="77"/>
      <c r="UY75" s="77"/>
      <c r="UZ75" s="77"/>
      <c r="VA75" s="77"/>
      <c r="VB75" s="77"/>
      <c r="VC75" s="77"/>
      <c r="VD75" s="77"/>
      <c r="VE75" s="77"/>
      <c r="VF75" s="77"/>
      <c r="VG75" s="77"/>
      <c r="VH75" s="77"/>
      <c r="VI75" s="77"/>
      <c r="VJ75" s="77"/>
      <c r="VK75" s="77"/>
      <c r="VL75" s="77"/>
      <c r="VM75" s="77"/>
      <c r="VN75" s="77"/>
      <c r="VO75" s="77"/>
      <c r="VP75" s="77"/>
      <c r="VQ75" s="77"/>
      <c r="VR75" s="77"/>
      <c r="VS75" s="77"/>
      <c r="VT75" s="77"/>
      <c r="VU75" s="77"/>
      <c r="VV75" s="77"/>
      <c r="VW75" s="77"/>
      <c r="VX75" s="77"/>
      <c r="VY75" s="77"/>
      <c r="VZ75" s="77"/>
      <c r="WA75" s="77"/>
      <c r="WB75" s="77"/>
      <c r="WC75" s="77"/>
      <c r="WD75" s="77"/>
      <c r="WE75" s="77"/>
      <c r="WF75" s="77"/>
      <c r="WG75" s="77"/>
      <c r="WH75" s="77"/>
      <c r="WI75" s="77"/>
      <c r="WJ75" s="77"/>
      <c r="WK75" s="77"/>
      <c r="WL75" s="77"/>
      <c r="WM75" s="77"/>
      <c r="WN75" s="77"/>
      <c r="WO75" s="77"/>
      <c r="WP75" s="77"/>
      <c r="WQ75" s="77"/>
      <c r="WR75" s="77"/>
      <c r="WS75" s="77"/>
      <c r="WT75" s="77"/>
      <c r="WU75" s="77"/>
      <c r="WV75" s="77"/>
      <c r="WW75" s="77"/>
      <c r="WX75" s="77"/>
      <c r="WY75" s="77"/>
      <c r="WZ75" s="77"/>
      <c r="XA75" s="77"/>
      <c r="XB75" s="77"/>
      <c r="XC75" s="77"/>
      <c r="XD75" s="77"/>
      <c r="XE75" s="77"/>
      <c r="XF75" s="77"/>
      <c r="XG75" s="77"/>
      <c r="XH75" s="77"/>
      <c r="XI75" s="77"/>
      <c r="XJ75" s="77"/>
      <c r="XK75" s="77"/>
      <c r="XL75" s="77"/>
      <c r="XM75" s="77"/>
      <c r="XN75" s="77"/>
      <c r="XO75" s="77"/>
      <c r="XP75" s="77"/>
      <c r="XQ75" s="77"/>
      <c r="XR75" s="77"/>
      <c r="XS75" s="77"/>
      <c r="XT75" s="77"/>
      <c r="XU75" s="77"/>
      <c r="XV75" s="77"/>
      <c r="XW75" s="77"/>
      <c r="XX75" s="77"/>
      <c r="XY75" s="77"/>
      <c r="XZ75" s="77"/>
      <c r="YA75" s="77"/>
      <c r="YB75" s="77"/>
      <c r="YC75" s="77"/>
      <c r="YD75" s="77"/>
      <c r="YE75" s="77"/>
      <c r="YF75" s="77"/>
      <c r="YG75" s="77"/>
      <c r="YH75" s="77"/>
      <c r="YI75" s="77"/>
      <c r="YJ75" s="77"/>
      <c r="YK75" s="77"/>
      <c r="YL75" s="77"/>
      <c r="YM75" s="77"/>
      <c r="YN75" s="77"/>
      <c r="YO75" s="77"/>
      <c r="YP75" s="77"/>
      <c r="YQ75" s="77"/>
      <c r="YR75" s="77"/>
      <c r="YS75" s="77"/>
      <c r="YT75" s="77"/>
      <c r="YU75" s="77"/>
      <c r="YV75" s="77"/>
      <c r="YW75" s="77"/>
      <c r="YX75" s="77"/>
      <c r="YY75" s="77"/>
      <c r="YZ75" s="77"/>
      <c r="ZA75" s="77"/>
      <c r="ZB75" s="77"/>
      <c r="ZC75" s="77"/>
      <c r="ZD75" s="77"/>
      <c r="ZE75" s="77"/>
      <c r="ZF75" s="77"/>
      <c r="ZG75" s="77"/>
      <c r="ZH75" s="77"/>
      <c r="ZI75" s="77"/>
      <c r="ZJ75" s="77"/>
      <c r="ZK75" s="77"/>
      <c r="ZL75" s="77"/>
      <c r="ZM75" s="77"/>
      <c r="ZN75" s="77"/>
      <c r="ZO75" s="77"/>
      <c r="ZP75" s="77"/>
      <c r="ZQ75" s="77"/>
      <c r="ZR75" s="77"/>
      <c r="ZS75" s="77"/>
      <c r="ZT75" s="77"/>
      <c r="ZU75" s="77"/>
      <c r="ZV75" s="77"/>
      <c r="ZW75" s="77"/>
      <c r="ZX75" s="77"/>
      <c r="ZY75" s="77"/>
      <c r="ZZ75" s="77"/>
      <c r="AAA75" s="77"/>
      <c r="AAB75" s="77"/>
      <c r="AAC75" s="77"/>
      <c r="AAD75" s="77"/>
      <c r="AAE75" s="77"/>
      <c r="AAF75" s="77"/>
      <c r="AAG75" s="77"/>
      <c r="AAH75" s="77"/>
      <c r="AAI75" s="77"/>
      <c r="AAJ75" s="77"/>
      <c r="AAK75" s="77"/>
      <c r="AAL75" s="77"/>
      <c r="AAM75" s="77"/>
      <c r="AAN75" s="77"/>
      <c r="AAO75" s="77"/>
      <c r="AAP75" s="77"/>
      <c r="AAQ75" s="77"/>
      <c r="AAR75" s="77"/>
      <c r="AAS75" s="77"/>
      <c r="AAT75" s="77"/>
      <c r="AAU75" s="77"/>
      <c r="AAV75" s="77"/>
      <c r="AAW75" s="77"/>
      <c r="AAX75" s="77"/>
      <c r="AAY75" s="77"/>
      <c r="AAZ75" s="77"/>
      <c r="ABA75" s="77"/>
      <c r="ABB75" s="77"/>
      <c r="ABC75" s="77"/>
      <c r="ABD75" s="77"/>
      <c r="ABE75" s="77"/>
      <c r="ABF75" s="77"/>
      <c r="ABG75" s="77"/>
      <c r="ABH75" s="77"/>
      <c r="ABI75" s="77"/>
      <c r="ABJ75" s="77"/>
      <c r="ABK75" s="77"/>
      <c r="ABL75" s="77"/>
      <c r="ABM75" s="77"/>
      <c r="ABN75" s="77"/>
      <c r="ABO75" s="77"/>
      <c r="ABP75" s="77"/>
      <c r="ABQ75" s="77"/>
      <c r="ABR75" s="77"/>
      <c r="ABS75" s="77"/>
      <c r="ABT75" s="77"/>
      <c r="ABU75" s="77"/>
      <c r="ABV75" s="77"/>
      <c r="ABW75" s="77"/>
      <c r="ABX75" s="77"/>
      <c r="ABY75" s="77"/>
      <c r="ABZ75" s="77"/>
      <c r="ACA75" s="77"/>
      <c r="ACB75" s="77"/>
      <c r="ACC75" s="77"/>
      <c r="ACD75" s="77"/>
      <c r="ACE75" s="77"/>
      <c r="ACF75" s="77"/>
      <c r="ACG75" s="77"/>
      <c r="ACH75" s="77"/>
      <c r="ACI75" s="77"/>
      <c r="ACJ75" s="77"/>
      <c r="ACK75" s="77"/>
      <c r="ACL75" s="77"/>
      <c r="ACM75" s="77"/>
      <c r="ACN75" s="77"/>
      <c r="ACO75" s="77"/>
      <c r="ACP75" s="77"/>
      <c r="ACQ75" s="77"/>
      <c r="ACR75" s="77"/>
      <c r="ACS75" s="77"/>
      <c r="ACT75" s="77"/>
      <c r="ACU75" s="77"/>
      <c r="ACV75" s="77"/>
      <c r="ACW75" s="77"/>
      <c r="ACX75" s="77"/>
      <c r="ACY75" s="77"/>
      <c r="ACZ75" s="77"/>
      <c r="ADA75" s="77"/>
      <c r="ADB75" s="77"/>
      <c r="ADC75" s="77"/>
      <c r="ADD75" s="77"/>
      <c r="ADE75" s="77"/>
      <c r="ADF75" s="77"/>
      <c r="ADG75" s="77"/>
      <c r="ADH75" s="77"/>
      <c r="ADI75" s="77"/>
      <c r="ADJ75" s="77"/>
      <c r="ADK75" s="77"/>
      <c r="ADL75" s="77"/>
      <c r="ADM75" s="77"/>
      <c r="ADN75" s="77"/>
      <c r="ADO75" s="77"/>
      <c r="ADP75" s="77"/>
      <c r="ADQ75" s="77"/>
      <c r="ADR75" s="77"/>
      <c r="ADS75" s="77"/>
      <c r="ADT75" s="77"/>
      <c r="ADU75" s="77"/>
      <c r="ADV75" s="77"/>
      <c r="ADW75" s="77"/>
      <c r="ADX75" s="77"/>
      <c r="ADY75" s="77"/>
      <c r="ADZ75" s="77"/>
      <c r="AEA75" s="77"/>
      <c r="AEB75" s="77"/>
      <c r="AEC75" s="77"/>
      <c r="AED75" s="77"/>
      <c r="AEE75" s="77"/>
      <c r="AEF75" s="77"/>
      <c r="AEG75" s="77"/>
      <c r="AEH75" s="77"/>
      <c r="AEI75" s="77"/>
      <c r="AEJ75" s="77"/>
      <c r="AEK75" s="77"/>
      <c r="AEL75" s="77"/>
      <c r="AEM75" s="77"/>
      <c r="AEN75" s="77"/>
      <c r="AEO75" s="77"/>
      <c r="AEP75" s="77"/>
      <c r="AEQ75" s="77"/>
      <c r="AER75" s="77"/>
      <c r="AES75" s="77"/>
      <c r="AET75" s="77"/>
      <c r="AEU75" s="77"/>
      <c r="AEV75" s="77"/>
      <c r="AEW75" s="77"/>
      <c r="AEX75" s="77"/>
      <c r="AEY75" s="77"/>
      <c r="AEZ75" s="77"/>
      <c r="AFA75" s="77"/>
      <c r="AFB75" s="77"/>
      <c r="AFC75" s="77"/>
      <c r="AFD75" s="77"/>
      <c r="AFE75" s="77"/>
      <c r="AFF75" s="77"/>
      <c r="AFG75" s="77"/>
      <c r="AFH75" s="77"/>
      <c r="AFI75" s="77"/>
      <c r="AFJ75" s="77"/>
      <c r="AFK75" s="77"/>
      <c r="AFL75" s="77"/>
      <c r="AFM75" s="77"/>
      <c r="AFN75" s="77"/>
      <c r="AFO75" s="77"/>
      <c r="AFP75" s="77"/>
      <c r="AFQ75" s="77"/>
      <c r="AFR75" s="77"/>
      <c r="AFS75" s="77"/>
      <c r="AFT75" s="77"/>
      <c r="AFU75" s="77"/>
      <c r="AFV75" s="77"/>
      <c r="AFW75" s="77"/>
      <c r="AFX75" s="77"/>
      <c r="AFY75" s="77"/>
      <c r="AFZ75" s="77"/>
      <c r="AGA75" s="77"/>
      <c r="AGB75" s="77"/>
      <c r="AGC75" s="77"/>
      <c r="AGD75" s="77"/>
      <c r="AGE75" s="77"/>
      <c r="AGF75" s="77"/>
      <c r="AGG75" s="77"/>
      <c r="AGH75" s="77"/>
      <c r="AGI75" s="77"/>
      <c r="AGJ75" s="77"/>
      <c r="AGK75" s="77"/>
      <c r="AGL75" s="77"/>
      <c r="AGM75" s="77"/>
      <c r="AGN75" s="77"/>
      <c r="AGO75" s="77"/>
      <c r="AGP75" s="77"/>
      <c r="AGQ75" s="77"/>
      <c r="AGR75" s="77"/>
      <c r="AGS75" s="77"/>
      <c r="AGT75" s="77"/>
      <c r="AGU75" s="77"/>
      <c r="AGV75" s="77"/>
      <c r="AGW75" s="77"/>
      <c r="AGX75" s="77"/>
      <c r="AGY75" s="77"/>
      <c r="AGZ75" s="77"/>
      <c r="AHA75" s="77"/>
      <c r="AHB75" s="77"/>
      <c r="AHC75" s="77"/>
      <c r="AHD75" s="77"/>
      <c r="AHE75" s="77"/>
      <c r="AHF75" s="77"/>
      <c r="AHG75" s="77"/>
      <c r="AHH75" s="77"/>
      <c r="AHI75" s="77"/>
      <c r="AHJ75" s="77"/>
      <c r="AHK75" s="77"/>
      <c r="AHL75" s="77"/>
      <c r="AHM75" s="77"/>
      <c r="AHN75" s="77"/>
      <c r="AHO75" s="77"/>
      <c r="AHP75" s="77"/>
      <c r="AHQ75" s="77"/>
      <c r="AHR75" s="77"/>
      <c r="AHS75" s="77"/>
      <c r="AHT75" s="77"/>
      <c r="AHU75" s="77"/>
      <c r="AHV75" s="77"/>
      <c r="AHW75" s="77"/>
      <c r="AHX75" s="77"/>
      <c r="AHY75" s="77"/>
      <c r="AHZ75" s="77"/>
      <c r="AIA75" s="77"/>
      <c r="AIB75" s="77"/>
      <c r="AIC75" s="77"/>
      <c r="AID75" s="77"/>
      <c r="AIE75" s="77"/>
      <c r="AIF75" s="77"/>
      <c r="AIG75" s="77"/>
      <c r="AIH75" s="77"/>
      <c r="AII75" s="77"/>
      <c r="AIJ75" s="77"/>
      <c r="AIK75" s="77"/>
      <c r="AIL75" s="77"/>
      <c r="AIM75" s="77"/>
      <c r="AIN75" s="77"/>
      <c r="AIO75" s="77"/>
      <c r="AIP75" s="77"/>
      <c r="AIQ75" s="77"/>
      <c r="AIR75" s="77"/>
      <c r="AIS75" s="77"/>
      <c r="AIT75" s="77"/>
      <c r="AIU75" s="77"/>
      <c r="AIV75" s="77"/>
      <c r="AIW75" s="77"/>
      <c r="AIX75" s="77"/>
      <c r="AIY75" s="77"/>
      <c r="AIZ75" s="77"/>
      <c r="AJA75" s="77"/>
      <c r="AJB75" s="77"/>
      <c r="AJC75" s="77"/>
      <c r="AJD75" s="77"/>
      <c r="AJE75" s="77"/>
      <c r="AJF75" s="77"/>
      <c r="AJG75" s="77"/>
      <c r="AJH75" s="77"/>
      <c r="AJI75" s="77"/>
      <c r="AJJ75" s="77"/>
      <c r="AJK75" s="77"/>
      <c r="AJL75" s="77"/>
      <c r="AJM75" s="77"/>
      <c r="AJN75" s="77"/>
      <c r="AJO75" s="77"/>
      <c r="AJP75" s="77"/>
      <c r="AJQ75" s="77"/>
      <c r="AJR75" s="77"/>
      <c r="AJS75" s="77"/>
      <c r="AJT75" s="77"/>
      <c r="AJU75" s="77"/>
      <c r="AJV75" s="77"/>
      <c r="AJW75" s="77"/>
      <c r="AJX75" s="77"/>
      <c r="AJY75" s="77"/>
      <c r="AJZ75" s="77"/>
      <c r="AKA75" s="77"/>
      <c r="AKB75" s="77"/>
      <c r="AKC75" s="77"/>
      <c r="AKD75" s="77"/>
      <c r="AKE75" s="77"/>
      <c r="AKF75" s="77"/>
      <c r="AKG75" s="77"/>
      <c r="AKH75" s="77"/>
      <c r="AKI75" s="77"/>
      <c r="AKJ75" s="77"/>
      <c r="AKK75" s="77"/>
      <c r="AKL75" s="77"/>
      <c r="AKM75" s="77"/>
      <c r="AKN75" s="77"/>
      <c r="AKO75" s="77"/>
      <c r="AKP75" s="77"/>
      <c r="AKQ75" s="77"/>
      <c r="AKR75" s="77"/>
      <c r="AKS75" s="77"/>
      <c r="AKT75" s="77"/>
      <c r="AKU75" s="77"/>
      <c r="AKV75" s="77"/>
      <c r="AKW75" s="77"/>
      <c r="AKX75" s="77"/>
      <c r="AKY75" s="77"/>
      <c r="AKZ75" s="77"/>
      <c r="ALA75" s="77"/>
      <c r="ALB75" s="77"/>
      <c r="ALC75" s="77"/>
      <c r="ALD75" s="77"/>
      <c r="ALE75" s="77"/>
      <c r="ALF75" s="77"/>
      <c r="ALG75" s="77"/>
      <c r="ALH75" s="77"/>
      <c r="ALI75" s="77"/>
      <c r="ALJ75" s="77"/>
      <c r="ALK75" s="77"/>
      <c r="ALL75" s="77"/>
      <c r="ALM75" s="77"/>
      <c r="ALN75" s="77"/>
      <c r="ALO75" s="77"/>
      <c r="ALP75" s="77"/>
      <c r="ALQ75" s="77"/>
      <c r="ALR75" s="77"/>
      <c r="ALS75" s="77"/>
      <c r="ALT75" s="77"/>
      <c r="ALU75" s="77"/>
      <c r="ALV75" s="77"/>
      <c r="ALW75" s="77"/>
      <c r="ALX75" s="77"/>
      <c r="ALY75" s="77"/>
      <c r="ALZ75" s="77"/>
      <c r="AMA75" s="77"/>
      <c r="AMB75" s="77"/>
      <c r="AMC75" s="77"/>
      <c r="AMD75" s="77"/>
      <c r="AME75" s="77"/>
      <c r="AMF75" s="77"/>
      <c r="AMG75" s="77"/>
      <c r="AMH75" s="77"/>
      <c r="AMI75" s="77"/>
      <c r="AMJ75" s="77"/>
    </row>
    <row r="76" spans="1:1024" ht="45.75" customHeight="1">
      <c r="A76" s="53">
        <v>101153806</v>
      </c>
      <c r="B76" s="54" t="s">
        <v>69</v>
      </c>
      <c r="C76" s="78" t="s">
        <v>177</v>
      </c>
      <c r="D76" s="78" t="s">
        <v>178</v>
      </c>
      <c r="E76" s="53" t="s">
        <v>83</v>
      </c>
      <c r="F76" s="57"/>
      <c r="G76" s="54" t="s">
        <v>179</v>
      </c>
      <c r="H76" s="57">
        <v>42997</v>
      </c>
      <c r="I76" s="79">
        <v>319000</v>
      </c>
      <c r="J76" s="79"/>
      <c r="K76" s="54" t="s">
        <v>125</v>
      </c>
      <c r="L76" s="54" t="s">
        <v>180</v>
      </c>
      <c r="M76" s="54" t="s">
        <v>59</v>
      </c>
      <c r="N76" s="59"/>
      <c r="O76" s="59"/>
      <c r="P76" s="79">
        <v>319000</v>
      </c>
      <c r="Q76" s="59"/>
      <c r="R76" s="59"/>
      <c r="S76" s="59"/>
      <c r="T76" s="79">
        <v>319000</v>
      </c>
      <c r="U76" s="75"/>
      <c r="V76" s="76"/>
      <c r="W76" s="77"/>
      <c r="X76" s="77"/>
      <c r="Y76" s="77"/>
      <c r="Z76" s="77"/>
      <c r="AA76" s="77"/>
      <c r="AB76" s="77"/>
      <c r="AC76" s="77"/>
      <c r="AD76" s="77"/>
      <c r="AE76" s="77"/>
      <c r="AF76" s="77"/>
      <c r="AG76" s="77"/>
      <c r="AH76" s="77"/>
      <c r="AI76" s="77"/>
      <c r="AJ76" s="77"/>
      <c r="AK76" s="77"/>
      <c r="AL76" s="77"/>
      <c r="AM76" s="77"/>
      <c r="AN76" s="77"/>
      <c r="AO76" s="77"/>
      <c r="AP76" s="77"/>
      <c r="AQ76" s="77"/>
      <c r="AR76" s="77"/>
      <c r="AS76" s="77"/>
      <c r="AT76" s="77"/>
      <c r="AU76" s="77"/>
      <c r="AV76" s="77"/>
      <c r="AW76" s="77"/>
      <c r="AX76" s="77"/>
      <c r="AY76" s="77"/>
      <c r="AZ76" s="77"/>
      <c r="BA76" s="77"/>
      <c r="BB76" s="77"/>
      <c r="BC76" s="77"/>
      <c r="BD76" s="77"/>
      <c r="BE76" s="77"/>
      <c r="BF76" s="77"/>
      <c r="BG76" s="77"/>
      <c r="BH76" s="77"/>
      <c r="BI76" s="77"/>
      <c r="BJ76" s="77"/>
      <c r="BK76" s="77"/>
      <c r="BL76" s="77"/>
      <c r="BM76" s="77"/>
      <c r="BN76" s="77"/>
      <c r="BO76" s="77"/>
      <c r="BP76" s="77"/>
      <c r="BQ76" s="77"/>
      <c r="BR76" s="77"/>
      <c r="BS76" s="77"/>
      <c r="BT76" s="77"/>
      <c r="BU76" s="77"/>
      <c r="BV76" s="77"/>
      <c r="BW76" s="77"/>
      <c r="BX76" s="77"/>
      <c r="BY76" s="77"/>
      <c r="BZ76" s="77"/>
      <c r="CA76" s="77"/>
      <c r="CB76" s="77"/>
      <c r="CC76" s="77"/>
      <c r="CD76" s="77"/>
      <c r="CE76" s="77"/>
      <c r="CF76" s="77"/>
      <c r="CG76" s="77"/>
      <c r="CH76" s="77"/>
      <c r="CI76" s="77"/>
      <c r="CJ76" s="77"/>
      <c r="CK76" s="77"/>
      <c r="CL76" s="77"/>
      <c r="CM76" s="77"/>
      <c r="CN76" s="77"/>
      <c r="CO76" s="77"/>
      <c r="CP76" s="77"/>
      <c r="CQ76" s="77"/>
      <c r="CR76" s="77"/>
      <c r="CS76" s="77"/>
      <c r="CT76" s="77"/>
      <c r="CU76" s="77"/>
      <c r="CV76" s="77"/>
      <c r="CW76" s="77"/>
      <c r="CX76" s="77"/>
      <c r="CY76" s="77"/>
      <c r="CZ76" s="77"/>
      <c r="DA76" s="77"/>
      <c r="DB76" s="77"/>
      <c r="DC76" s="77"/>
      <c r="DD76" s="77"/>
      <c r="DE76" s="77"/>
      <c r="DF76" s="77"/>
      <c r="DG76" s="77"/>
      <c r="DH76" s="77"/>
      <c r="DI76" s="77"/>
      <c r="DJ76" s="77"/>
      <c r="DK76" s="77"/>
      <c r="DL76" s="77"/>
      <c r="DM76" s="77"/>
      <c r="DN76" s="77"/>
      <c r="DO76" s="77"/>
      <c r="DP76" s="77"/>
      <c r="DQ76" s="77"/>
      <c r="DR76" s="77"/>
      <c r="DS76" s="77"/>
      <c r="DT76" s="77"/>
      <c r="DU76" s="77"/>
      <c r="DV76" s="77"/>
      <c r="DW76" s="77"/>
      <c r="DX76" s="77"/>
      <c r="DY76" s="77"/>
      <c r="DZ76" s="77"/>
      <c r="EA76" s="77"/>
      <c r="EB76" s="77"/>
      <c r="EC76" s="77"/>
      <c r="ED76" s="77"/>
      <c r="EE76" s="77"/>
      <c r="EF76" s="77"/>
      <c r="EG76" s="77"/>
      <c r="EH76" s="77"/>
      <c r="EI76" s="77"/>
      <c r="EJ76" s="77"/>
      <c r="EK76" s="77"/>
      <c r="EL76" s="77"/>
      <c r="EM76" s="77"/>
      <c r="EN76" s="77"/>
      <c r="EO76" s="77"/>
      <c r="EP76" s="77"/>
      <c r="EQ76" s="77"/>
      <c r="ER76" s="77"/>
      <c r="ES76" s="77"/>
      <c r="ET76" s="77"/>
      <c r="EU76" s="77"/>
      <c r="EV76" s="77"/>
      <c r="EW76" s="77"/>
      <c r="EX76" s="77"/>
      <c r="EY76" s="77"/>
      <c r="EZ76" s="77"/>
      <c r="FA76" s="77"/>
      <c r="FB76" s="77"/>
      <c r="FC76" s="77"/>
      <c r="FD76" s="77"/>
      <c r="FE76" s="77"/>
      <c r="FF76" s="77"/>
      <c r="FG76" s="77"/>
      <c r="FH76" s="77"/>
      <c r="FI76" s="77"/>
      <c r="FJ76" s="77"/>
      <c r="FK76" s="77"/>
      <c r="FL76" s="77"/>
      <c r="FM76" s="77"/>
      <c r="FN76" s="77"/>
      <c r="FO76" s="77"/>
      <c r="FP76" s="77"/>
      <c r="FQ76" s="77"/>
      <c r="FR76" s="77"/>
      <c r="FS76" s="77"/>
      <c r="FT76" s="77"/>
      <c r="FU76" s="77"/>
      <c r="FV76" s="77"/>
      <c r="FW76" s="77"/>
      <c r="FX76" s="77"/>
      <c r="FY76" s="77"/>
      <c r="FZ76" s="77"/>
      <c r="GA76" s="77"/>
      <c r="GB76" s="77"/>
      <c r="GC76" s="77"/>
      <c r="GD76" s="77"/>
      <c r="GE76" s="77"/>
      <c r="GF76" s="77"/>
      <c r="GG76" s="77"/>
      <c r="GH76" s="77"/>
      <c r="GI76" s="77"/>
      <c r="GJ76" s="77"/>
      <c r="GK76" s="77"/>
      <c r="GL76" s="77"/>
      <c r="GM76" s="77"/>
      <c r="GN76" s="77"/>
      <c r="GO76" s="77"/>
      <c r="GP76" s="77"/>
      <c r="GQ76" s="77"/>
      <c r="GR76" s="77"/>
      <c r="GS76" s="77"/>
      <c r="GT76" s="77"/>
      <c r="GU76" s="77"/>
      <c r="GV76" s="77"/>
      <c r="GW76" s="77"/>
      <c r="GX76" s="77"/>
      <c r="GY76" s="77"/>
      <c r="GZ76" s="77"/>
      <c r="HA76" s="77"/>
      <c r="HB76" s="77"/>
      <c r="HC76" s="77"/>
      <c r="HD76" s="77"/>
      <c r="HE76" s="77"/>
      <c r="HF76" s="77"/>
      <c r="HG76" s="77"/>
      <c r="HH76" s="77"/>
      <c r="HI76" s="77"/>
      <c r="HJ76" s="77"/>
      <c r="HK76" s="77"/>
      <c r="HL76" s="77"/>
      <c r="HM76" s="77"/>
      <c r="HN76" s="77"/>
      <c r="HO76" s="77"/>
      <c r="HP76" s="77"/>
      <c r="HQ76" s="77"/>
      <c r="HR76" s="77"/>
      <c r="HS76" s="77"/>
      <c r="HT76" s="77"/>
      <c r="HU76" s="77"/>
      <c r="HV76" s="77"/>
      <c r="HW76" s="77"/>
      <c r="HX76" s="77"/>
      <c r="HY76" s="77"/>
      <c r="HZ76" s="77"/>
      <c r="IA76" s="77"/>
      <c r="IB76" s="77"/>
      <c r="IC76" s="77"/>
      <c r="ID76" s="77"/>
      <c r="IE76" s="77"/>
      <c r="IF76" s="77"/>
      <c r="IG76" s="77"/>
      <c r="IH76" s="77"/>
      <c r="II76" s="77"/>
      <c r="IJ76" s="77"/>
      <c r="IK76" s="77"/>
      <c r="IL76" s="77"/>
      <c r="IM76" s="77"/>
      <c r="IN76" s="77"/>
      <c r="IO76" s="77"/>
      <c r="IP76" s="77"/>
      <c r="IQ76" s="77"/>
      <c r="IR76" s="77"/>
      <c r="IS76" s="77"/>
      <c r="IT76" s="77"/>
      <c r="IU76" s="77"/>
      <c r="IV76" s="77"/>
      <c r="IW76" s="77"/>
      <c r="IX76" s="77"/>
      <c r="IY76" s="77"/>
      <c r="IZ76" s="77"/>
      <c r="JA76" s="77"/>
      <c r="JB76" s="77"/>
      <c r="JC76" s="77"/>
      <c r="JD76" s="77"/>
      <c r="JE76" s="77"/>
      <c r="JF76" s="77"/>
      <c r="JG76" s="77"/>
      <c r="JH76" s="77"/>
      <c r="JI76" s="77"/>
      <c r="JJ76" s="77"/>
      <c r="JK76" s="77"/>
      <c r="JL76" s="77"/>
      <c r="JM76" s="77"/>
      <c r="JN76" s="77"/>
      <c r="JO76" s="77"/>
      <c r="JP76" s="77"/>
      <c r="JQ76" s="77"/>
      <c r="JR76" s="77"/>
      <c r="JS76" s="77"/>
      <c r="JT76" s="77"/>
      <c r="JU76" s="77"/>
      <c r="JV76" s="77"/>
      <c r="JW76" s="77"/>
      <c r="JX76" s="77"/>
      <c r="JY76" s="77"/>
      <c r="JZ76" s="77"/>
      <c r="KA76" s="77"/>
      <c r="KB76" s="77"/>
      <c r="KC76" s="77"/>
      <c r="KD76" s="77"/>
      <c r="KE76" s="77"/>
      <c r="KF76" s="77"/>
      <c r="KG76" s="77"/>
      <c r="KH76" s="77"/>
      <c r="KI76" s="77"/>
      <c r="KJ76" s="77"/>
      <c r="KK76" s="77"/>
      <c r="KL76" s="77"/>
      <c r="KM76" s="77"/>
      <c r="KN76" s="77"/>
      <c r="KO76" s="77"/>
      <c r="KP76" s="77"/>
      <c r="KQ76" s="77"/>
      <c r="KR76" s="77"/>
      <c r="KS76" s="77"/>
      <c r="KT76" s="77"/>
      <c r="KU76" s="77"/>
      <c r="KV76" s="77"/>
      <c r="KW76" s="77"/>
      <c r="KX76" s="77"/>
      <c r="KY76" s="77"/>
      <c r="KZ76" s="77"/>
      <c r="LA76" s="77"/>
      <c r="LB76" s="77"/>
      <c r="LC76" s="77"/>
      <c r="LD76" s="77"/>
      <c r="LE76" s="77"/>
      <c r="LF76" s="77"/>
      <c r="LG76" s="77"/>
      <c r="LH76" s="77"/>
      <c r="LI76" s="77"/>
      <c r="LJ76" s="77"/>
      <c r="LK76" s="77"/>
      <c r="LL76" s="77"/>
      <c r="LM76" s="77"/>
      <c r="LN76" s="77"/>
      <c r="LO76" s="77"/>
      <c r="LP76" s="77"/>
      <c r="LQ76" s="77"/>
      <c r="LR76" s="77"/>
      <c r="LS76" s="77"/>
      <c r="LT76" s="77"/>
      <c r="LU76" s="77"/>
      <c r="LV76" s="77"/>
      <c r="LW76" s="77"/>
      <c r="LX76" s="77"/>
      <c r="LY76" s="77"/>
      <c r="LZ76" s="77"/>
      <c r="MA76" s="77"/>
      <c r="MB76" s="77"/>
      <c r="MC76" s="77"/>
      <c r="MD76" s="77"/>
      <c r="ME76" s="77"/>
      <c r="MF76" s="77"/>
      <c r="MG76" s="77"/>
      <c r="MH76" s="77"/>
      <c r="MI76" s="77"/>
      <c r="MJ76" s="77"/>
      <c r="MK76" s="77"/>
      <c r="ML76" s="77"/>
      <c r="MM76" s="77"/>
      <c r="MN76" s="77"/>
      <c r="MO76" s="77"/>
      <c r="MP76" s="77"/>
      <c r="MQ76" s="77"/>
      <c r="MR76" s="77"/>
      <c r="MS76" s="77"/>
      <c r="MT76" s="77"/>
      <c r="MU76" s="77"/>
      <c r="MV76" s="77"/>
      <c r="MW76" s="77"/>
      <c r="MX76" s="77"/>
      <c r="MY76" s="77"/>
      <c r="MZ76" s="77"/>
      <c r="NA76" s="77"/>
      <c r="NB76" s="77"/>
      <c r="NC76" s="77"/>
      <c r="ND76" s="77"/>
      <c r="NE76" s="77"/>
      <c r="NF76" s="77"/>
      <c r="NG76" s="77"/>
      <c r="NH76" s="77"/>
      <c r="NI76" s="77"/>
      <c r="NJ76" s="77"/>
      <c r="NK76" s="77"/>
      <c r="NL76" s="77"/>
      <c r="NM76" s="77"/>
      <c r="NN76" s="77"/>
      <c r="NO76" s="77"/>
      <c r="NP76" s="77"/>
      <c r="NQ76" s="77"/>
      <c r="NR76" s="77"/>
      <c r="NS76" s="77"/>
      <c r="NT76" s="77"/>
      <c r="NU76" s="77"/>
      <c r="NV76" s="77"/>
      <c r="NW76" s="77"/>
      <c r="NX76" s="77"/>
      <c r="NY76" s="77"/>
      <c r="NZ76" s="77"/>
      <c r="OA76" s="77"/>
      <c r="OB76" s="77"/>
      <c r="OC76" s="77"/>
      <c r="OD76" s="77"/>
      <c r="OE76" s="77"/>
      <c r="OF76" s="77"/>
      <c r="OG76" s="77"/>
      <c r="OH76" s="77"/>
      <c r="OI76" s="77"/>
      <c r="OJ76" s="77"/>
      <c r="OK76" s="77"/>
      <c r="OL76" s="77"/>
      <c r="OM76" s="77"/>
      <c r="ON76" s="77"/>
      <c r="OO76" s="77"/>
      <c r="OP76" s="77"/>
      <c r="OQ76" s="77"/>
      <c r="OR76" s="77"/>
      <c r="OS76" s="77"/>
      <c r="OT76" s="77"/>
      <c r="OU76" s="77"/>
      <c r="OV76" s="77"/>
      <c r="OW76" s="77"/>
      <c r="OX76" s="77"/>
      <c r="OY76" s="77"/>
      <c r="OZ76" s="77"/>
      <c r="PA76" s="77"/>
      <c r="PB76" s="77"/>
      <c r="PC76" s="77"/>
      <c r="PD76" s="77"/>
      <c r="PE76" s="77"/>
      <c r="PF76" s="77"/>
      <c r="PG76" s="77"/>
      <c r="PH76" s="77"/>
      <c r="PI76" s="77"/>
      <c r="PJ76" s="77"/>
      <c r="PK76" s="77"/>
      <c r="PL76" s="77"/>
      <c r="PM76" s="77"/>
      <c r="PN76" s="77"/>
      <c r="PO76" s="77"/>
      <c r="PP76" s="77"/>
      <c r="PQ76" s="77"/>
      <c r="PR76" s="77"/>
      <c r="PS76" s="77"/>
      <c r="PT76" s="77"/>
      <c r="PU76" s="77"/>
      <c r="PV76" s="77"/>
      <c r="PW76" s="77"/>
      <c r="PX76" s="77"/>
      <c r="PY76" s="77"/>
      <c r="PZ76" s="77"/>
      <c r="QA76" s="77"/>
      <c r="QB76" s="77"/>
      <c r="QC76" s="77"/>
      <c r="QD76" s="77"/>
      <c r="QE76" s="77"/>
      <c r="QF76" s="77"/>
      <c r="QG76" s="77"/>
      <c r="QH76" s="77"/>
      <c r="QI76" s="77"/>
      <c r="QJ76" s="77"/>
      <c r="QK76" s="77"/>
      <c r="QL76" s="77"/>
      <c r="QM76" s="77"/>
      <c r="QN76" s="77"/>
      <c r="QO76" s="77"/>
      <c r="QP76" s="77"/>
      <c r="QQ76" s="77"/>
      <c r="QR76" s="77"/>
      <c r="QS76" s="77"/>
      <c r="QT76" s="77"/>
      <c r="QU76" s="77"/>
      <c r="QV76" s="77"/>
      <c r="QW76" s="77"/>
      <c r="QX76" s="77"/>
      <c r="QY76" s="77"/>
      <c r="QZ76" s="77"/>
      <c r="RA76" s="77"/>
      <c r="RB76" s="77"/>
      <c r="RC76" s="77"/>
      <c r="RD76" s="77"/>
      <c r="RE76" s="77"/>
      <c r="RF76" s="77"/>
      <c r="RG76" s="77"/>
      <c r="RH76" s="77"/>
      <c r="RI76" s="77"/>
      <c r="RJ76" s="77"/>
      <c r="RK76" s="77"/>
      <c r="RL76" s="77"/>
      <c r="RM76" s="77"/>
      <c r="RN76" s="77"/>
      <c r="RO76" s="77"/>
      <c r="RP76" s="77"/>
      <c r="RQ76" s="77"/>
      <c r="RR76" s="77"/>
      <c r="RS76" s="77"/>
      <c r="RT76" s="77"/>
      <c r="RU76" s="77"/>
      <c r="RV76" s="77"/>
      <c r="RW76" s="77"/>
      <c r="RX76" s="77"/>
      <c r="RY76" s="77"/>
      <c r="RZ76" s="77"/>
      <c r="SA76" s="77"/>
      <c r="SB76" s="77"/>
      <c r="SC76" s="77"/>
      <c r="SD76" s="77"/>
      <c r="SE76" s="77"/>
      <c r="SF76" s="77"/>
      <c r="SG76" s="77"/>
      <c r="SH76" s="77"/>
      <c r="SI76" s="77"/>
      <c r="SJ76" s="77"/>
      <c r="SK76" s="77"/>
      <c r="SL76" s="77"/>
      <c r="SM76" s="77"/>
      <c r="SN76" s="77"/>
      <c r="SO76" s="77"/>
      <c r="SP76" s="77"/>
      <c r="SQ76" s="77"/>
      <c r="SR76" s="77"/>
      <c r="SS76" s="77"/>
      <c r="ST76" s="77"/>
      <c r="SU76" s="77"/>
      <c r="SV76" s="77"/>
      <c r="SW76" s="77"/>
      <c r="SX76" s="77"/>
      <c r="SY76" s="77"/>
      <c r="SZ76" s="77"/>
      <c r="TA76" s="77"/>
      <c r="TB76" s="77"/>
      <c r="TC76" s="77"/>
      <c r="TD76" s="77"/>
      <c r="TE76" s="77"/>
      <c r="TF76" s="77"/>
      <c r="TG76" s="77"/>
      <c r="TH76" s="77"/>
      <c r="TI76" s="77"/>
      <c r="TJ76" s="77"/>
      <c r="TK76" s="77"/>
      <c r="TL76" s="77"/>
      <c r="TM76" s="77"/>
      <c r="TN76" s="77"/>
      <c r="TO76" s="77"/>
      <c r="TP76" s="77"/>
      <c r="TQ76" s="77"/>
      <c r="TR76" s="77"/>
      <c r="TS76" s="77"/>
      <c r="TT76" s="77"/>
      <c r="TU76" s="77"/>
      <c r="TV76" s="77"/>
      <c r="TW76" s="77"/>
      <c r="TX76" s="77"/>
      <c r="TY76" s="77"/>
      <c r="TZ76" s="77"/>
      <c r="UA76" s="77"/>
      <c r="UB76" s="77"/>
      <c r="UC76" s="77"/>
      <c r="UD76" s="77"/>
      <c r="UE76" s="77"/>
      <c r="UF76" s="77"/>
      <c r="UG76" s="77"/>
      <c r="UH76" s="77"/>
      <c r="UI76" s="77"/>
      <c r="UJ76" s="77"/>
      <c r="UK76" s="77"/>
      <c r="UL76" s="77"/>
      <c r="UM76" s="77"/>
      <c r="UN76" s="77"/>
      <c r="UO76" s="77"/>
      <c r="UP76" s="77"/>
      <c r="UQ76" s="77"/>
      <c r="UR76" s="77"/>
      <c r="US76" s="77"/>
      <c r="UT76" s="77"/>
      <c r="UU76" s="77"/>
      <c r="UV76" s="77"/>
      <c r="UW76" s="77"/>
      <c r="UX76" s="77"/>
      <c r="UY76" s="77"/>
      <c r="UZ76" s="77"/>
      <c r="VA76" s="77"/>
      <c r="VB76" s="77"/>
      <c r="VC76" s="77"/>
      <c r="VD76" s="77"/>
      <c r="VE76" s="77"/>
      <c r="VF76" s="77"/>
      <c r="VG76" s="77"/>
      <c r="VH76" s="77"/>
      <c r="VI76" s="77"/>
      <c r="VJ76" s="77"/>
      <c r="VK76" s="77"/>
      <c r="VL76" s="77"/>
      <c r="VM76" s="77"/>
      <c r="VN76" s="77"/>
      <c r="VO76" s="77"/>
      <c r="VP76" s="77"/>
      <c r="VQ76" s="77"/>
      <c r="VR76" s="77"/>
      <c r="VS76" s="77"/>
      <c r="VT76" s="77"/>
      <c r="VU76" s="77"/>
      <c r="VV76" s="77"/>
      <c r="VW76" s="77"/>
      <c r="VX76" s="77"/>
      <c r="VY76" s="77"/>
      <c r="VZ76" s="77"/>
      <c r="WA76" s="77"/>
      <c r="WB76" s="77"/>
      <c r="WC76" s="77"/>
      <c r="WD76" s="77"/>
      <c r="WE76" s="77"/>
      <c r="WF76" s="77"/>
      <c r="WG76" s="77"/>
      <c r="WH76" s="77"/>
      <c r="WI76" s="77"/>
      <c r="WJ76" s="77"/>
      <c r="WK76" s="77"/>
      <c r="WL76" s="77"/>
      <c r="WM76" s="77"/>
      <c r="WN76" s="77"/>
      <c r="WO76" s="77"/>
      <c r="WP76" s="77"/>
      <c r="WQ76" s="77"/>
      <c r="WR76" s="77"/>
      <c r="WS76" s="77"/>
      <c r="WT76" s="77"/>
      <c r="WU76" s="77"/>
      <c r="WV76" s="77"/>
      <c r="WW76" s="77"/>
      <c r="WX76" s="77"/>
      <c r="WY76" s="77"/>
      <c r="WZ76" s="77"/>
      <c r="XA76" s="77"/>
      <c r="XB76" s="77"/>
      <c r="XC76" s="77"/>
      <c r="XD76" s="77"/>
      <c r="XE76" s="77"/>
      <c r="XF76" s="77"/>
      <c r="XG76" s="77"/>
      <c r="XH76" s="77"/>
      <c r="XI76" s="77"/>
      <c r="XJ76" s="77"/>
      <c r="XK76" s="77"/>
      <c r="XL76" s="77"/>
      <c r="XM76" s="77"/>
      <c r="XN76" s="77"/>
      <c r="XO76" s="77"/>
      <c r="XP76" s="77"/>
      <c r="XQ76" s="77"/>
      <c r="XR76" s="77"/>
      <c r="XS76" s="77"/>
      <c r="XT76" s="77"/>
      <c r="XU76" s="77"/>
      <c r="XV76" s="77"/>
      <c r="XW76" s="77"/>
      <c r="XX76" s="77"/>
      <c r="XY76" s="77"/>
      <c r="XZ76" s="77"/>
      <c r="YA76" s="77"/>
      <c r="YB76" s="77"/>
      <c r="YC76" s="77"/>
      <c r="YD76" s="77"/>
      <c r="YE76" s="77"/>
      <c r="YF76" s="77"/>
      <c r="YG76" s="77"/>
      <c r="YH76" s="77"/>
      <c r="YI76" s="77"/>
      <c r="YJ76" s="77"/>
      <c r="YK76" s="77"/>
      <c r="YL76" s="77"/>
      <c r="YM76" s="77"/>
      <c r="YN76" s="77"/>
      <c r="YO76" s="77"/>
      <c r="YP76" s="77"/>
      <c r="YQ76" s="77"/>
      <c r="YR76" s="77"/>
      <c r="YS76" s="77"/>
      <c r="YT76" s="77"/>
      <c r="YU76" s="77"/>
      <c r="YV76" s="77"/>
      <c r="YW76" s="77"/>
      <c r="YX76" s="77"/>
      <c r="YY76" s="77"/>
      <c r="YZ76" s="77"/>
      <c r="ZA76" s="77"/>
      <c r="ZB76" s="77"/>
      <c r="ZC76" s="77"/>
      <c r="ZD76" s="77"/>
      <c r="ZE76" s="77"/>
      <c r="ZF76" s="77"/>
      <c r="ZG76" s="77"/>
      <c r="ZH76" s="77"/>
      <c r="ZI76" s="77"/>
      <c r="ZJ76" s="77"/>
      <c r="ZK76" s="77"/>
      <c r="ZL76" s="77"/>
      <c r="ZM76" s="77"/>
      <c r="ZN76" s="77"/>
      <c r="ZO76" s="77"/>
      <c r="ZP76" s="77"/>
      <c r="ZQ76" s="77"/>
      <c r="ZR76" s="77"/>
      <c r="ZS76" s="77"/>
      <c r="ZT76" s="77"/>
      <c r="ZU76" s="77"/>
      <c r="ZV76" s="77"/>
      <c r="ZW76" s="77"/>
      <c r="ZX76" s="77"/>
      <c r="ZY76" s="77"/>
      <c r="ZZ76" s="77"/>
      <c r="AAA76" s="77"/>
      <c r="AAB76" s="77"/>
      <c r="AAC76" s="77"/>
      <c r="AAD76" s="77"/>
      <c r="AAE76" s="77"/>
      <c r="AAF76" s="77"/>
      <c r="AAG76" s="77"/>
      <c r="AAH76" s="77"/>
      <c r="AAI76" s="77"/>
      <c r="AAJ76" s="77"/>
      <c r="AAK76" s="77"/>
      <c r="AAL76" s="77"/>
      <c r="AAM76" s="77"/>
      <c r="AAN76" s="77"/>
      <c r="AAO76" s="77"/>
      <c r="AAP76" s="77"/>
      <c r="AAQ76" s="77"/>
      <c r="AAR76" s="77"/>
      <c r="AAS76" s="77"/>
      <c r="AAT76" s="77"/>
      <c r="AAU76" s="77"/>
      <c r="AAV76" s="77"/>
      <c r="AAW76" s="77"/>
      <c r="AAX76" s="77"/>
      <c r="AAY76" s="77"/>
      <c r="AAZ76" s="77"/>
      <c r="ABA76" s="77"/>
      <c r="ABB76" s="77"/>
      <c r="ABC76" s="77"/>
      <c r="ABD76" s="77"/>
      <c r="ABE76" s="77"/>
      <c r="ABF76" s="77"/>
      <c r="ABG76" s="77"/>
      <c r="ABH76" s="77"/>
      <c r="ABI76" s="77"/>
      <c r="ABJ76" s="77"/>
      <c r="ABK76" s="77"/>
      <c r="ABL76" s="77"/>
      <c r="ABM76" s="77"/>
      <c r="ABN76" s="77"/>
      <c r="ABO76" s="77"/>
      <c r="ABP76" s="77"/>
      <c r="ABQ76" s="77"/>
      <c r="ABR76" s="77"/>
      <c r="ABS76" s="77"/>
      <c r="ABT76" s="77"/>
      <c r="ABU76" s="77"/>
      <c r="ABV76" s="77"/>
      <c r="ABW76" s="77"/>
      <c r="ABX76" s="77"/>
      <c r="ABY76" s="77"/>
      <c r="ABZ76" s="77"/>
      <c r="ACA76" s="77"/>
      <c r="ACB76" s="77"/>
      <c r="ACC76" s="77"/>
      <c r="ACD76" s="77"/>
      <c r="ACE76" s="77"/>
      <c r="ACF76" s="77"/>
      <c r="ACG76" s="77"/>
      <c r="ACH76" s="77"/>
      <c r="ACI76" s="77"/>
      <c r="ACJ76" s="77"/>
      <c r="ACK76" s="77"/>
      <c r="ACL76" s="77"/>
      <c r="ACM76" s="77"/>
      <c r="ACN76" s="77"/>
      <c r="ACO76" s="77"/>
      <c r="ACP76" s="77"/>
      <c r="ACQ76" s="77"/>
      <c r="ACR76" s="77"/>
      <c r="ACS76" s="77"/>
      <c r="ACT76" s="77"/>
      <c r="ACU76" s="77"/>
      <c r="ACV76" s="77"/>
      <c r="ACW76" s="77"/>
      <c r="ACX76" s="77"/>
      <c r="ACY76" s="77"/>
      <c r="ACZ76" s="77"/>
      <c r="ADA76" s="77"/>
      <c r="ADB76" s="77"/>
      <c r="ADC76" s="77"/>
      <c r="ADD76" s="77"/>
      <c r="ADE76" s="77"/>
      <c r="ADF76" s="77"/>
      <c r="ADG76" s="77"/>
      <c r="ADH76" s="77"/>
      <c r="ADI76" s="77"/>
      <c r="ADJ76" s="77"/>
      <c r="ADK76" s="77"/>
      <c r="ADL76" s="77"/>
      <c r="ADM76" s="77"/>
      <c r="ADN76" s="77"/>
      <c r="ADO76" s="77"/>
      <c r="ADP76" s="77"/>
      <c r="ADQ76" s="77"/>
      <c r="ADR76" s="77"/>
      <c r="ADS76" s="77"/>
      <c r="ADT76" s="77"/>
      <c r="ADU76" s="77"/>
      <c r="ADV76" s="77"/>
      <c r="ADW76" s="77"/>
      <c r="ADX76" s="77"/>
      <c r="ADY76" s="77"/>
      <c r="ADZ76" s="77"/>
      <c r="AEA76" s="77"/>
      <c r="AEB76" s="77"/>
      <c r="AEC76" s="77"/>
      <c r="AED76" s="77"/>
      <c r="AEE76" s="77"/>
      <c r="AEF76" s="77"/>
      <c r="AEG76" s="77"/>
      <c r="AEH76" s="77"/>
      <c r="AEI76" s="77"/>
      <c r="AEJ76" s="77"/>
      <c r="AEK76" s="77"/>
      <c r="AEL76" s="77"/>
      <c r="AEM76" s="77"/>
      <c r="AEN76" s="77"/>
      <c r="AEO76" s="77"/>
      <c r="AEP76" s="77"/>
      <c r="AEQ76" s="77"/>
      <c r="AER76" s="77"/>
      <c r="AES76" s="77"/>
      <c r="AET76" s="77"/>
      <c r="AEU76" s="77"/>
      <c r="AEV76" s="77"/>
      <c r="AEW76" s="77"/>
      <c r="AEX76" s="77"/>
      <c r="AEY76" s="77"/>
      <c r="AEZ76" s="77"/>
      <c r="AFA76" s="77"/>
      <c r="AFB76" s="77"/>
      <c r="AFC76" s="77"/>
      <c r="AFD76" s="77"/>
      <c r="AFE76" s="77"/>
      <c r="AFF76" s="77"/>
      <c r="AFG76" s="77"/>
      <c r="AFH76" s="77"/>
      <c r="AFI76" s="77"/>
      <c r="AFJ76" s="77"/>
      <c r="AFK76" s="77"/>
      <c r="AFL76" s="77"/>
      <c r="AFM76" s="77"/>
      <c r="AFN76" s="77"/>
      <c r="AFO76" s="77"/>
      <c r="AFP76" s="77"/>
      <c r="AFQ76" s="77"/>
      <c r="AFR76" s="77"/>
      <c r="AFS76" s="77"/>
      <c r="AFT76" s="77"/>
      <c r="AFU76" s="77"/>
      <c r="AFV76" s="77"/>
      <c r="AFW76" s="77"/>
      <c r="AFX76" s="77"/>
      <c r="AFY76" s="77"/>
      <c r="AFZ76" s="77"/>
      <c r="AGA76" s="77"/>
      <c r="AGB76" s="77"/>
      <c r="AGC76" s="77"/>
      <c r="AGD76" s="77"/>
      <c r="AGE76" s="77"/>
      <c r="AGF76" s="77"/>
      <c r="AGG76" s="77"/>
      <c r="AGH76" s="77"/>
      <c r="AGI76" s="77"/>
      <c r="AGJ76" s="77"/>
      <c r="AGK76" s="77"/>
      <c r="AGL76" s="77"/>
      <c r="AGM76" s="77"/>
      <c r="AGN76" s="77"/>
      <c r="AGO76" s="77"/>
      <c r="AGP76" s="77"/>
      <c r="AGQ76" s="77"/>
      <c r="AGR76" s="77"/>
      <c r="AGS76" s="77"/>
      <c r="AGT76" s="77"/>
      <c r="AGU76" s="77"/>
      <c r="AGV76" s="77"/>
      <c r="AGW76" s="77"/>
      <c r="AGX76" s="77"/>
      <c r="AGY76" s="77"/>
      <c r="AGZ76" s="77"/>
      <c r="AHA76" s="77"/>
      <c r="AHB76" s="77"/>
      <c r="AHC76" s="77"/>
      <c r="AHD76" s="77"/>
      <c r="AHE76" s="77"/>
      <c r="AHF76" s="77"/>
      <c r="AHG76" s="77"/>
      <c r="AHH76" s="77"/>
      <c r="AHI76" s="77"/>
      <c r="AHJ76" s="77"/>
      <c r="AHK76" s="77"/>
      <c r="AHL76" s="77"/>
      <c r="AHM76" s="77"/>
      <c r="AHN76" s="77"/>
      <c r="AHO76" s="77"/>
      <c r="AHP76" s="77"/>
      <c r="AHQ76" s="77"/>
      <c r="AHR76" s="77"/>
      <c r="AHS76" s="77"/>
      <c r="AHT76" s="77"/>
      <c r="AHU76" s="77"/>
      <c r="AHV76" s="77"/>
      <c r="AHW76" s="77"/>
      <c r="AHX76" s="77"/>
      <c r="AHY76" s="77"/>
      <c r="AHZ76" s="77"/>
      <c r="AIA76" s="77"/>
      <c r="AIB76" s="77"/>
      <c r="AIC76" s="77"/>
      <c r="AID76" s="77"/>
      <c r="AIE76" s="77"/>
      <c r="AIF76" s="77"/>
      <c r="AIG76" s="77"/>
      <c r="AIH76" s="77"/>
      <c r="AII76" s="77"/>
      <c r="AIJ76" s="77"/>
      <c r="AIK76" s="77"/>
      <c r="AIL76" s="77"/>
      <c r="AIM76" s="77"/>
      <c r="AIN76" s="77"/>
      <c r="AIO76" s="77"/>
      <c r="AIP76" s="77"/>
      <c r="AIQ76" s="77"/>
      <c r="AIR76" s="77"/>
      <c r="AIS76" s="77"/>
      <c r="AIT76" s="77"/>
      <c r="AIU76" s="77"/>
      <c r="AIV76" s="77"/>
      <c r="AIW76" s="77"/>
      <c r="AIX76" s="77"/>
      <c r="AIY76" s="77"/>
      <c r="AIZ76" s="77"/>
      <c r="AJA76" s="77"/>
      <c r="AJB76" s="77"/>
      <c r="AJC76" s="77"/>
      <c r="AJD76" s="77"/>
      <c r="AJE76" s="77"/>
      <c r="AJF76" s="77"/>
      <c r="AJG76" s="77"/>
      <c r="AJH76" s="77"/>
      <c r="AJI76" s="77"/>
      <c r="AJJ76" s="77"/>
      <c r="AJK76" s="77"/>
      <c r="AJL76" s="77"/>
      <c r="AJM76" s="77"/>
      <c r="AJN76" s="77"/>
      <c r="AJO76" s="77"/>
      <c r="AJP76" s="77"/>
      <c r="AJQ76" s="77"/>
      <c r="AJR76" s="77"/>
      <c r="AJS76" s="77"/>
      <c r="AJT76" s="77"/>
      <c r="AJU76" s="77"/>
      <c r="AJV76" s="77"/>
      <c r="AJW76" s="77"/>
      <c r="AJX76" s="77"/>
      <c r="AJY76" s="77"/>
      <c r="AJZ76" s="77"/>
      <c r="AKA76" s="77"/>
      <c r="AKB76" s="77"/>
      <c r="AKC76" s="77"/>
      <c r="AKD76" s="77"/>
      <c r="AKE76" s="77"/>
      <c r="AKF76" s="77"/>
      <c r="AKG76" s="77"/>
      <c r="AKH76" s="77"/>
      <c r="AKI76" s="77"/>
      <c r="AKJ76" s="77"/>
      <c r="AKK76" s="77"/>
      <c r="AKL76" s="77"/>
      <c r="AKM76" s="77"/>
      <c r="AKN76" s="77"/>
      <c r="AKO76" s="77"/>
      <c r="AKP76" s="77"/>
      <c r="AKQ76" s="77"/>
      <c r="AKR76" s="77"/>
      <c r="AKS76" s="77"/>
      <c r="AKT76" s="77"/>
      <c r="AKU76" s="77"/>
      <c r="AKV76" s="77"/>
      <c r="AKW76" s="77"/>
      <c r="AKX76" s="77"/>
      <c r="AKY76" s="77"/>
      <c r="AKZ76" s="77"/>
      <c r="ALA76" s="77"/>
      <c r="ALB76" s="77"/>
      <c r="ALC76" s="77"/>
      <c r="ALD76" s="77"/>
      <c r="ALE76" s="77"/>
      <c r="ALF76" s="77"/>
      <c r="ALG76" s="77"/>
      <c r="ALH76" s="77"/>
      <c r="ALI76" s="77"/>
      <c r="ALJ76" s="77"/>
      <c r="ALK76" s="77"/>
      <c r="ALL76" s="77"/>
      <c r="ALM76" s="77"/>
      <c r="ALN76" s="77"/>
      <c r="ALO76" s="77"/>
      <c r="ALP76" s="77"/>
      <c r="ALQ76" s="77"/>
      <c r="ALR76" s="77"/>
      <c r="ALS76" s="77"/>
      <c r="ALT76" s="77"/>
      <c r="ALU76" s="77"/>
      <c r="ALV76" s="77"/>
      <c r="ALW76" s="77"/>
      <c r="ALX76" s="77"/>
      <c r="ALY76" s="77"/>
      <c r="ALZ76" s="77"/>
      <c r="AMA76" s="77"/>
      <c r="AMB76" s="77"/>
      <c r="AMC76" s="77"/>
      <c r="AMD76" s="77"/>
      <c r="AME76" s="77"/>
      <c r="AMF76" s="77"/>
      <c r="AMG76" s="77"/>
      <c r="AMH76" s="77"/>
      <c r="AMI76" s="77"/>
      <c r="AMJ76" s="77"/>
    </row>
    <row r="77" spans="1:1024" ht="45.75" customHeight="1">
      <c r="A77" s="53">
        <v>101153806</v>
      </c>
      <c r="B77" s="54" t="s">
        <v>69</v>
      </c>
      <c r="C77" s="78" t="s">
        <v>177</v>
      </c>
      <c r="D77" s="78" t="s">
        <v>181</v>
      </c>
      <c r="E77" s="53" t="s">
        <v>182</v>
      </c>
      <c r="F77" s="57"/>
      <c r="G77" s="54" t="s">
        <v>183</v>
      </c>
      <c r="H77" s="57">
        <v>43008</v>
      </c>
      <c r="I77" s="79">
        <v>287100</v>
      </c>
      <c r="J77" s="79"/>
      <c r="K77" s="54" t="s">
        <v>125</v>
      </c>
      <c r="L77" s="54" t="s">
        <v>180</v>
      </c>
      <c r="M77" s="54" t="s">
        <v>59</v>
      </c>
      <c r="N77" s="59"/>
      <c r="O77" s="59"/>
      <c r="P77" s="79">
        <v>287100</v>
      </c>
      <c r="Q77" s="59"/>
      <c r="R77" s="59"/>
      <c r="S77" s="59"/>
      <c r="T77" s="79">
        <v>287100</v>
      </c>
      <c r="U77" s="75"/>
      <c r="V77" s="76"/>
      <c r="W77" s="77"/>
      <c r="X77" s="77"/>
      <c r="Y77" s="77"/>
      <c r="Z77" s="77"/>
      <c r="AA77" s="77"/>
      <c r="AB77" s="77"/>
      <c r="AC77" s="77"/>
      <c r="AD77" s="77"/>
      <c r="AE77" s="77"/>
      <c r="AF77" s="77"/>
      <c r="AG77" s="77"/>
      <c r="AH77" s="77"/>
      <c r="AI77" s="77"/>
      <c r="AJ77" s="77"/>
      <c r="AK77" s="77"/>
      <c r="AL77" s="77"/>
      <c r="AM77" s="77"/>
      <c r="AN77" s="77"/>
      <c r="AO77" s="77"/>
      <c r="AP77" s="77"/>
      <c r="AQ77" s="77"/>
      <c r="AR77" s="77"/>
      <c r="AS77" s="77"/>
      <c r="AT77" s="77"/>
      <c r="AU77" s="77"/>
      <c r="AV77" s="77"/>
      <c r="AW77" s="77"/>
      <c r="AX77" s="77"/>
      <c r="AY77" s="77"/>
      <c r="AZ77" s="77"/>
      <c r="BA77" s="77"/>
      <c r="BB77" s="77"/>
      <c r="BC77" s="77"/>
      <c r="BD77" s="77"/>
      <c r="BE77" s="77"/>
      <c r="BF77" s="77"/>
      <c r="BG77" s="77"/>
      <c r="BH77" s="77"/>
      <c r="BI77" s="77"/>
      <c r="BJ77" s="77"/>
      <c r="BK77" s="77"/>
      <c r="BL77" s="77"/>
      <c r="BM77" s="77"/>
      <c r="BN77" s="77"/>
      <c r="BO77" s="77"/>
      <c r="BP77" s="77"/>
      <c r="BQ77" s="77"/>
      <c r="BR77" s="77"/>
      <c r="BS77" s="77"/>
      <c r="BT77" s="77"/>
      <c r="BU77" s="77"/>
      <c r="BV77" s="77"/>
      <c r="BW77" s="77"/>
      <c r="BX77" s="77"/>
      <c r="BY77" s="77"/>
      <c r="BZ77" s="77"/>
      <c r="CA77" s="77"/>
      <c r="CB77" s="77"/>
      <c r="CC77" s="77"/>
      <c r="CD77" s="77"/>
      <c r="CE77" s="77"/>
      <c r="CF77" s="77"/>
      <c r="CG77" s="77"/>
      <c r="CH77" s="77"/>
      <c r="CI77" s="77"/>
      <c r="CJ77" s="77"/>
      <c r="CK77" s="77"/>
      <c r="CL77" s="77"/>
      <c r="CM77" s="77"/>
      <c r="CN77" s="77"/>
      <c r="CO77" s="77"/>
      <c r="CP77" s="77"/>
      <c r="CQ77" s="77"/>
      <c r="CR77" s="77"/>
      <c r="CS77" s="77"/>
      <c r="CT77" s="77"/>
      <c r="CU77" s="77"/>
      <c r="CV77" s="77"/>
      <c r="CW77" s="77"/>
      <c r="CX77" s="77"/>
      <c r="CY77" s="77"/>
      <c r="CZ77" s="77"/>
      <c r="DA77" s="77"/>
      <c r="DB77" s="77"/>
      <c r="DC77" s="77"/>
      <c r="DD77" s="77"/>
      <c r="DE77" s="77"/>
      <c r="DF77" s="77"/>
      <c r="DG77" s="77"/>
      <c r="DH77" s="77"/>
      <c r="DI77" s="77"/>
      <c r="DJ77" s="77"/>
      <c r="DK77" s="77"/>
      <c r="DL77" s="77"/>
      <c r="DM77" s="77"/>
      <c r="DN77" s="77"/>
      <c r="DO77" s="77"/>
      <c r="DP77" s="77"/>
      <c r="DQ77" s="77"/>
      <c r="DR77" s="77"/>
      <c r="DS77" s="77"/>
      <c r="DT77" s="77"/>
      <c r="DU77" s="77"/>
      <c r="DV77" s="77"/>
      <c r="DW77" s="77"/>
      <c r="DX77" s="77"/>
      <c r="DY77" s="77"/>
      <c r="DZ77" s="77"/>
      <c r="EA77" s="77"/>
      <c r="EB77" s="77"/>
      <c r="EC77" s="77"/>
      <c r="ED77" s="77"/>
      <c r="EE77" s="77"/>
      <c r="EF77" s="77"/>
      <c r="EG77" s="77"/>
      <c r="EH77" s="77"/>
      <c r="EI77" s="77"/>
      <c r="EJ77" s="77"/>
      <c r="EK77" s="77"/>
      <c r="EL77" s="77"/>
      <c r="EM77" s="77"/>
      <c r="EN77" s="77"/>
      <c r="EO77" s="77"/>
      <c r="EP77" s="77"/>
      <c r="EQ77" s="77"/>
      <c r="ER77" s="77"/>
      <c r="ES77" s="77"/>
      <c r="ET77" s="77"/>
      <c r="EU77" s="77"/>
      <c r="EV77" s="77"/>
      <c r="EW77" s="77"/>
      <c r="EX77" s="77"/>
      <c r="EY77" s="77"/>
      <c r="EZ77" s="77"/>
      <c r="FA77" s="77"/>
      <c r="FB77" s="77"/>
      <c r="FC77" s="77"/>
      <c r="FD77" s="77"/>
      <c r="FE77" s="77"/>
      <c r="FF77" s="77"/>
      <c r="FG77" s="77"/>
      <c r="FH77" s="77"/>
      <c r="FI77" s="77"/>
      <c r="FJ77" s="77"/>
      <c r="FK77" s="77"/>
      <c r="FL77" s="77"/>
      <c r="FM77" s="77"/>
      <c r="FN77" s="77"/>
      <c r="FO77" s="77"/>
      <c r="FP77" s="77"/>
      <c r="FQ77" s="77"/>
      <c r="FR77" s="77"/>
      <c r="FS77" s="77"/>
      <c r="FT77" s="77"/>
      <c r="FU77" s="77"/>
      <c r="FV77" s="77"/>
      <c r="FW77" s="77"/>
      <c r="FX77" s="77"/>
      <c r="FY77" s="77"/>
      <c r="FZ77" s="77"/>
      <c r="GA77" s="77"/>
      <c r="GB77" s="77"/>
      <c r="GC77" s="77"/>
      <c r="GD77" s="77"/>
      <c r="GE77" s="77"/>
      <c r="GF77" s="77"/>
      <c r="GG77" s="77"/>
      <c r="GH77" s="77"/>
      <c r="GI77" s="77"/>
      <c r="GJ77" s="77"/>
      <c r="GK77" s="77"/>
      <c r="GL77" s="77"/>
      <c r="GM77" s="77"/>
      <c r="GN77" s="77"/>
      <c r="GO77" s="77"/>
      <c r="GP77" s="77"/>
      <c r="GQ77" s="77"/>
      <c r="GR77" s="77"/>
      <c r="GS77" s="77"/>
      <c r="GT77" s="77"/>
      <c r="GU77" s="77"/>
      <c r="GV77" s="77"/>
      <c r="GW77" s="77"/>
      <c r="GX77" s="77"/>
      <c r="GY77" s="77"/>
      <c r="GZ77" s="77"/>
      <c r="HA77" s="77"/>
      <c r="HB77" s="77"/>
      <c r="HC77" s="77"/>
      <c r="HD77" s="77"/>
      <c r="HE77" s="77"/>
      <c r="HF77" s="77"/>
      <c r="HG77" s="77"/>
      <c r="HH77" s="77"/>
      <c r="HI77" s="77"/>
      <c r="HJ77" s="77"/>
      <c r="HK77" s="77"/>
      <c r="HL77" s="77"/>
      <c r="HM77" s="77"/>
      <c r="HN77" s="77"/>
      <c r="HO77" s="77"/>
      <c r="HP77" s="77"/>
      <c r="HQ77" s="77"/>
      <c r="HR77" s="77"/>
      <c r="HS77" s="77"/>
      <c r="HT77" s="77"/>
      <c r="HU77" s="77"/>
      <c r="HV77" s="77"/>
      <c r="HW77" s="77"/>
      <c r="HX77" s="77"/>
      <c r="HY77" s="77"/>
      <c r="HZ77" s="77"/>
      <c r="IA77" s="77"/>
      <c r="IB77" s="77"/>
      <c r="IC77" s="77"/>
      <c r="ID77" s="77"/>
      <c r="IE77" s="77"/>
      <c r="IF77" s="77"/>
      <c r="IG77" s="77"/>
      <c r="IH77" s="77"/>
      <c r="II77" s="77"/>
      <c r="IJ77" s="77"/>
      <c r="IK77" s="77"/>
      <c r="IL77" s="77"/>
      <c r="IM77" s="77"/>
      <c r="IN77" s="77"/>
      <c r="IO77" s="77"/>
      <c r="IP77" s="77"/>
      <c r="IQ77" s="77"/>
      <c r="IR77" s="77"/>
      <c r="IS77" s="77"/>
      <c r="IT77" s="77"/>
      <c r="IU77" s="77"/>
      <c r="IV77" s="77"/>
      <c r="IW77" s="77"/>
      <c r="IX77" s="77"/>
      <c r="IY77" s="77"/>
      <c r="IZ77" s="77"/>
      <c r="JA77" s="77"/>
      <c r="JB77" s="77"/>
      <c r="JC77" s="77"/>
      <c r="JD77" s="77"/>
      <c r="JE77" s="77"/>
      <c r="JF77" s="77"/>
      <c r="JG77" s="77"/>
      <c r="JH77" s="77"/>
      <c r="JI77" s="77"/>
      <c r="JJ77" s="77"/>
      <c r="JK77" s="77"/>
      <c r="JL77" s="77"/>
      <c r="JM77" s="77"/>
      <c r="JN77" s="77"/>
      <c r="JO77" s="77"/>
      <c r="JP77" s="77"/>
      <c r="JQ77" s="77"/>
      <c r="JR77" s="77"/>
      <c r="JS77" s="77"/>
      <c r="JT77" s="77"/>
      <c r="JU77" s="77"/>
      <c r="JV77" s="77"/>
      <c r="JW77" s="77"/>
      <c r="JX77" s="77"/>
      <c r="JY77" s="77"/>
      <c r="JZ77" s="77"/>
      <c r="KA77" s="77"/>
      <c r="KB77" s="77"/>
      <c r="KC77" s="77"/>
      <c r="KD77" s="77"/>
      <c r="KE77" s="77"/>
      <c r="KF77" s="77"/>
      <c r="KG77" s="77"/>
      <c r="KH77" s="77"/>
      <c r="KI77" s="77"/>
      <c r="KJ77" s="77"/>
      <c r="KK77" s="77"/>
      <c r="KL77" s="77"/>
      <c r="KM77" s="77"/>
      <c r="KN77" s="77"/>
      <c r="KO77" s="77"/>
      <c r="KP77" s="77"/>
      <c r="KQ77" s="77"/>
      <c r="KR77" s="77"/>
      <c r="KS77" s="77"/>
      <c r="KT77" s="77"/>
      <c r="KU77" s="77"/>
      <c r="KV77" s="77"/>
      <c r="KW77" s="77"/>
      <c r="KX77" s="77"/>
      <c r="KY77" s="77"/>
      <c r="KZ77" s="77"/>
      <c r="LA77" s="77"/>
      <c r="LB77" s="77"/>
      <c r="LC77" s="77"/>
      <c r="LD77" s="77"/>
      <c r="LE77" s="77"/>
      <c r="LF77" s="77"/>
      <c r="LG77" s="77"/>
      <c r="LH77" s="77"/>
      <c r="LI77" s="77"/>
      <c r="LJ77" s="77"/>
      <c r="LK77" s="77"/>
      <c r="LL77" s="77"/>
      <c r="LM77" s="77"/>
      <c r="LN77" s="77"/>
      <c r="LO77" s="77"/>
      <c r="LP77" s="77"/>
      <c r="LQ77" s="77"/>
      <c r="LR77" s="77"/>
      <c r="LS77" s="77"/>
      <c r="LT77" s="77"/>
      <c r="LU77" s="77"/>
      <c r="LV77" s="77"/>
      <c r="LW77" s="77"/>
      <c r="LX77" s="77"/>
      <c r="LY77" s="77"/>
      <c r="LZ77" s="77"/>
      <c r="MA77" s="77"/>
      <c r="MB77" s="77"/>
      <c r="MC77" s="77"/>
      <c r="MD77" s="77"/>
      <c r="ME77" s="77"/>
      <c r="MF77" s="77"/>
      <c r="MG77" s="77"/>
      <c r="MH77" s="77"/>
      <c r="MI77" s="77"/>
      <c r="MJ77" s="77"/>
      <c r="MK77" s="77"/>
      <c r="ML77" s="77"/>
      <c r="MM77" s="77"/>
      <c r="MN77" s="77"/>
      <c r="MO77" s="77"/>
      <c r="MP77" s="77"/>
      <c r="MQ77" s="77"/>
      <c r="MR77" s="77"/>
      <c r="MS77" s="77"/>
      <c r="MT77" s="77"/>
      <c r="MU77" s="77"/>
      <c r="MV77" s="77"/>
      <c r="MW77" s="77"/>
      <c r="MX77" s="77"/>
      <c r="MY77" s="77"/>
      <c r="MZ77" s="77"/>
      <c r="NA77" s="77"/>
      <c r="NB77" s="77"/>
      <c r="NC77" s="77"/>
      <c r="ND77" s="77"/>
      <c r="NE77" s="77"/>
      <c r="NF77" s="77"/>
      <c r="NG77" s="77"/>
      <c r="NH77" s="77"/>
      <c r="NI77" s="77"/>
      <c r="NJ77" s="77"/>
      <c r="NK77" s="77"/>
      <c r="NL77" s="77"/>
      <c r="NM77" s="77"/>
      <c r="NN77" s="77"/>
      <c r="NO77" s="77"/>
      <c r="NP77" s="77"/>
      <c r="NQ77" s="77"/>
      <c r="NR77" s="77"/>
      <c r="NS77" s="77"/>
      <c r="NT77" s="77"/>
      <c r="NU77" s="77"/>
      <c r="NV77" s="77"/>
      <c r="NW77" s="77"/>
      <c r="NX77" s="77"/>
      <c r="NY77" s="77"/>
      <c r="NZ77" s="77"/>
      <c r="OA77" s="77"/>
      <c r="OB77" s="77"/>
      <c r="OC77" s="77"/>
      <c r="OD77" s="77"/>
      <c r="OE77" s="77"/>
      <c r="OF77" s="77"/>
      <c r="OG77" s="77"/>
      <c r="OH77" s="77"/>
      <c r="OI77" s="77"/>
      <c r="OJ77" s="77"/>
      <c r="OK77" s="77"/>
      <c r="OL77" s="77"/>
      <c r="OM77" s="77"/>
      <c r="ON77" s="77"/>
      <c r="OO77" s="77"/>
      <c r="OP77" s="77"/>
      <c r="OQ77" s="77"/>
      <c r="OR77" s="77"/>
      <c r="OS77" s="77"/>
      <c r="OT77" s="77"/>
      <c r="OU77" s="77"/>
      <c r="OV77" s="77"/>
      <c r="OW77" s="77"/>
      <c r="OX77" s="77"/>
      <c r="OY77" s="77"/>
      <c r="OZ77" s="77"/>
      <c r="PA77" s="77"/>
      <c r="PB77" s="77"/>
      <c r="PC77" s="77"/>
      <c r="PD77" s="77"/>
      <c r="PE77" s="77"/>
      <c r="PF77" s="77"/>
      <c r="PG77" s="77"/>
      <c r="PH77" s="77"/>
      <c r="PI77" s="77"/>
      <c r="PJ77" s="77"/>
      <c r="PK77" s="77"/>
      <c r="PL77" s="77"/>
      <c r="PM77" s="77"/>
      <c r="PN77" s="77"/>
      <c r="PO77" s="77"/>
      <c r="PP77" s="77"/>
      <c r="PQ77" s="77"/>
      <c r="PR77" s="77"/>
      <c r="PS77" s="77"/>
      <c r="PT77" s="77"/>
      <c r="PU77" s="77"/>
      <c r="PV77" s="77"/>
      <c r="PW77" s="77"/>
      <c r="PX77" s="77"/>
      <c r="PY77" s="77"/>
      <c r="PZ77" s="77"/>
      <c r="QA77" s="77"/>
      <c r="QB77" s="77"/>
      <c r="QC77" s="77"/>
      <c r="QD77" s="77"/>
      <c r="QE77" s="77"/>
      <c r="QF77" s="77"/>
      <c r="QG77" s="77"/>
      <c r="QH77" s="77"/>
      <c r="QI77" s="77"/>
      <c r="QJ77" s="77"/>
      <c r="QK77" s="77"/>
      <c r="QL77" s="77"/>
      <c r="QM77" s="77"/>
      <c r="QN77" s="77"/>
      <c r="QO77" s="77"/>
      <c r="QP77" s="77"/>
      <c r="QQ77" s="77"/>
      <c r="QR77" s="77"/>
      <c r="QS77" s="77"/>
      <c r="QT77" s="77"/>
      <c r="QU77" s="77"/>
      <c r="QV77" s="77"/>
      <c r="QW77" s="77"/>
      <c r="QX77" s="77"/>
      <c r="QY77" s="77"/>
      <c r="QZ77" s="77"/>
      <c r="RA77" s="77"/>
      <c r="RB77" s="77"/>
      <c r="RC77" s="77"/>
      <c r="RD77" s="77"/>
      <c r="RE77" s="77"/>
      <c r="RF77" s="77"/>
      <c r="RG77" s="77"/>
      <c r="RH77" s="77"/>
      <c r="RI77" s="77"/>
      <c r="RJ77" s="77"/>
      <c r="RK77" s="77"/>
      <c r="RL77" s="77"/>
      <c r="RM77" s="77"/>
      <c r="RN77" s="77"/>
      <c r="RO77" s="77"/>
      <c r="RP77" s="77"/>
      <c r="RQ77" s="77"/>
      <c r="RR77" s="77"/>
      <c r="RS77" s="77"/>
      <c r="RT77" s="77"/>
      <c r="RU77" s="77"/>
      <c r="RV77" s="77"/>
      <c r="RW77" s="77"/>
      <c r="RX77" s="77"/>
      <c r="RY77" s="77"/>
      <c r="RZ77" s="77"/>
      <c r="SA77" s="77"/>
      <c r="SB77" s="77"/>
      <c r="SC77" s="77"/>
      <c r="SD77" s="77"/>
      <c r="SE77" s="77"/>
      <c r="SF77" s="77"/>
      <c r="SG77" s="77"/>
      <c r="SH77" s="77"/>
      <c r="SI77" s="77"/>
      <c r="SJ77" s="77"/>
      <c r="SK77" s="77"/>
      <c r="SL77" s="77"/>
      <c r="SM77" s="77"/>
      <c r="SN77" s="77"/>
      <c r="SO77" s="77"/>
      <c r="SP77" s="77"/>
      <c r="SQ77" s="77"/>
      <c r="SR77" s="77"/>
      <c r="SS77" s="77"/>
      <c r="ST77" s="77"/>
      <c r="SU77" s="77"/>
      <c r="SV77" s="77"/>
      <c r="SW77" s="77"/>
      <c r="SX77" s="77"/>
      <c r="SY77" s="77"/>
      <c r="SZ77" s="77"/>
      <c r="TA77" s="77"/>
      <c r="TB77" s="77"/>
      <c r="TC77" s="77"/>
      <c r="TD77" s="77"/>
      <c r="TE77" s="77"/>
      <c r="TF77" s="77"/>
      <c r="TG77" s="77"/>
      <c r="TH77" s="77"/>
      <c r="TI77" s="77"/>
      <c r="TJ77" s="77"/>
      <c r="TK77" s="77"/>
      <c r="TL77" s="77"/>
      <c r="TM77" s="77"/>
      <c r="TN77" s="77"/>
      <c r="TO77" s="77"/>
      <c r="TP77" s="77"/>
      <c r="TQ77" s="77"/>
      <c r="TR77" s="77"/>
      <c r="TS77" s="77"/>
      <c r="TT77" s="77"/>
      <c r="TU77" s="77"/>
      <c r="TV77" s="77"/>
      <c r="TW77" s="77"/>
      <c r="TX77" s="77"/>
      <c r="TY77" s="77"/>
      <c r="TZ77" s="77"/>
      <c r="UA77" s="77"/>
      <c r="UB77" s="77"/>
      <c r="UC77" s="77"/>
      <c r="UD77" s="77"/>
      <c r="UE77" s="77"/>
      <c r="UF77" s="77"/>
      <c r="UG77" s="77"/>
      <c r="UH77" s="77"/>
      <c r="UI77" s="77"/>
      <c r="UJ77" s="77"/>
      <c r="UK77" s="77"/>
      <c r="UL77" s="77"/>
      <c r="UM77" s="77"/>
      <c r="UN77" s="77"/>
      <c r="UO77" s="77"/>
      <c r="UP77" s="77"/>
      <c r="UQ77" s="77"/>
      <c r="UR77" s="77"/>
      <c r="US77" s="77"/>
      <c r="UT77" s="77"/>
      <c r="UU77" s="77"/>
      <c r="UV77" s="77"/>
      <c r="UW77" s="77"/>
      <c r="UX77" s="77"/>
      <c r="UY77" s="77"/>
      <c r="UZ77" s="77"/>
      <c r="VA77" s="77"/>
      <c r="VB77" s="77"/>
      <c r="VC77" s="77"/>
      <c r="VD77" s="77"/>
      <c r="VE77" s="77"/>
      <c r="VF77" s="77"/>
      <c r="VG77" s="77"/>
      <c r="VH77" s="77"/>
      <c r="VI77" s="77"/>
      <c r="VJ77" s="77"/>
      <c r="VK77" s="77"/>
      <c r="VL77" s="77"/>
      <c r="VM77" s="77"/>
      <c r="VN77" s="77"/>
      <c r="VO77" s="77"/>
      <c r="VP77" s="77"/>
      <c r="VQ77" s="77"/>
      <c r="VR77" s="77"/>
      <c r="VS77" s="77"/>
      <c r="VT77" s="77"/>
      <c r="VU77" s="77"/>
      <c r="VV77" s="77"/>
      <c r="VW77" s="77"/>
      <c r="VX77" s="77"/>
      <c r="VY77" s="77"/>
      <c r="VZ77" s="77"/>
      <c r="WA77" s="77"/>
      <c r="WB77" s="77"/>
      <c r="WC77" s="77"/>
      <c r="WD77" s="77"/>
      <c r="WE77" s="77"/>
      <c r="WF77" s="77"/>
      <c r="WG77" s="77"/>
      <c r="WH77" s="77"/>
      <c r="WI77" s="77"/>
      <c r="WJ77" s="77"/>
      <c r="WK77" s="77"/>
      <c r="WL77" s="77"/>
      <c r="WM77" s="77"/>
      <c r="WN77" s="77"/>
      <c r="WO77" s="77"/>
      <c r="WP77" s="77"/>
      <c r="WQ77" s="77"/>
      <c r="WR77" s="77"/>
      <c r="WS77" s="77"/>
      <c r="WT77" s="77"/>
      <c r="WU77" s="77"/>
      <c r="WV77" s="77"/>
      <c r="WW77" s="77"/>
      <c r="WX77" s="77"/>
      <c r="WY77" s="77"/>
      <c r="WZ77" s="77"/>
      <c r="XA77" s="77"/>
      <c r="XB77" s="77"/>
      <c r="XC77" s="77"/>
      <c r="XD77" s="77"/>
      <c r="XE77" s="77"/>
      <c r="XF77" s="77"/>
      <c r="XG77" s="77"/>
      <c r="XH77" s="77"/>
      <c r="XI77" s="77"/>
      <c r="XJ77" s="77"/>
      <c r="XK77" s="77"/>
      <c r="XL77" s="77"/>
      <c r="XM77" s="77"/>
      <c r="XN77" s="77"/>
      <c r="XO77" s="77"/>
      <c r="XP77" s="77"/>
      <c r="XQ77" s="77"/>
      <c r="XR77" s="77"/>
      <c r="XS77" s="77"/>
      <c r="XT77" s="77"/>
      <c r="XU77" s="77"/>
      <c r="XV77" s="77"/>
      <c r="XW77" s="77"/>
      <c r="XX77" s="77"/>
      <c r="XY77" s="77"/>
      <c r="XZ77" s="77"/>
      <c r="YA77" s="77"/>
      <c r="YB77" s="77"/>
      <c r="YC77" s="77"/>
      <c r="YD77" s="77"/>
      <c r="YE77" s="77"/>
      <c r="YF77" s="77"/>
      <c r="YG77" s="77"/>
      <c r="YH77" s="77"/>
      <c r="YI77" s="77"/>
      <c r="YJ77" s="77"/>
      <c r="YK77" s="77"/>
      <c r="YL77" s="77"/>
      <c r="YM77" s="77"/>
      <c r="YN77" s="77"/>
      <c r="YO77" s="77"/>
      <c r="YP77" s="77"/>
      <c r="YQ77" s="77"/>
      <c r="YR77" s="77"/>
      <c r="YS77" s="77"/>
      <c r="YT77" s="77"/>
      <c r="YU77" s="77"/>
      <c r="YV77" s="77"/>
      <c r="YW77" s="77"/>
      <c r="YX77" s="77"/>
      <c r="YY77" s="77"/>
      <c r="YZ77" s="77"/>
      <c r="ZA77" s="77"/>
      <c r="ZB77" s="77"/>
      <c r="ZC77" s="77"/>
      <c r="ZD77" s="77"/>
      <c r="ZE77" s="77"/>
      <c r="ZF77" s="77"/>
      <c r="ZG77" s="77"/>
      <c r="ZH77" s="77"/>
      <c r="ZI77" s="77"/>
      <c r="ZJ77" s="77"/>
      <c r="ZK77" s="77"/>
      <c r="ZL77" s="77"/>
      <c r="ZM77" s="77"/>
      <c r="ZN77" s="77"/>
      <c r="ZO77" s="77"/>
      <c r="ZP77" s="77"/>
      <c r="ZQ77" s="77"/>
      <c r="ZR77" s="77"/>
      <c r="ZS77" s="77"/>
      <c r="ZT77" s="77"/>
      <c r="ZU77" s="77"/>
      <c r="ZV77" s="77"/>
      <c r="ZW77" s="77"/>
      <c r="ZX77" s="77"/>
      <c r="ZY77" s="77"/>
      <c r="ZZ77" s="77"/>
      <c r="AAA77" s="77"/>
      <c r="AAB77" s="77"/>
      <c r="AAC77" s="77"/>
      <c r="AAD77" s="77"/>
      <c r="AAE77" s="77"/>
      <c r="AAF77" s="77"/>
      <c r="AAG77" s="77"/>
      <c r="AAH77" s="77"/>
      <c r="AAI77" s="77"/>
      <c r="AAJ77" s="77"/>
      <c r="AAK77" s="77"/>
      <c r="AAL77" s="77"/>
      <c r="AAM77" s="77"/>
      <c r="AAN77" s="77"/>
      <c r="AAO77" s="77"/>
      <c r="AAP77" s="77"/>
      <c r="AAQ77" s="77"/>
      <c r="AAR77" s="77"/>
      <c r="AAS77" s="77"/>
      <c r="AAT77" s="77"/>
      <c r="AAU77" s="77"/>
      <c r="AAV77" s="77"/>
      <c r="AAW77" s="77"/>
      <c r="AAX77" s="77"/>
      <c r="AAY77" s="77"/>
      <c r="AAZ77" s="77"/>
      <c r="ABA77" s="77"/>
      <c r="ABB77" s="77"/>
      <c r="ABC77" s="77"/>
      <c r="ABD77" s="77"/>
      <c r="ABE77" s="77"/>
      <c r="ABF77" s="77"/>
      <c r="ABG77" s="77"/>
      <c r="ABH77" s="77"/>
      <c r="ABI77" s="77"/>
      <c r="ABJ77" s="77"/>
      <c r="ABK77" s="77"/>
      <c r="ABL77" s="77"/>
      <c r="ABM77" s="77"/>
      <c r="ABN77" s="77"/>
      <c r="ABO77" s="77"/>
      <c r="ABP77" s="77"/>
      <c r="ABQ77" s="77"/>
      <c r="ABR77" s="77"/>
      <c r="ABS77" s="77"/>
      <c r="ABT77" s="77"/>
      <c r="ABU77" s="77"/>
      <c r="ABV77" s="77"/>
      <c r="ABW77" s="77"/>
      <c r="ABX77" s="77"/>
      <c r="ABY77" s="77"/>
      <c r="ABZ77" s="77"/>
      <c r="ACA77" s="77"/>
      <c r="ACB77" s="77"/>
      <c r="ACC77" s="77"/>
      <c r="ACD77" s="77"/>
      <c r="ACE77" s="77"/>
      <c r="ACF77" s="77"/>
      <c r="ACG77" s="77"/>
      <c r="ACH77" s="77"/>
      <c r="ACI77" s="77"/>
      <c r="ACJ77" s="77"/>
      <c r="ACK77" s="77"/>
      <c r="ACL77" s="77"/>
      <c r="ACM77" s="77"/>
      <c r="ACN77" s="77"/>
      <c r="ACO77" s="77"/>
      <c r="ACP77" s="77"/>
      <c r="ACQ77" s="77"/>
      <c r="ACR77" s="77"/>
      <c r="ACS77" s="77"/>
      <c r="ACT77" s="77"/>
      <c r="ACU77" s="77"/>
      <c r="ACV77" s="77"/>
      <c r="ACW77" s="77"/>
      <c r="ACX77" s="77"/>
      <c r="ACY77" s="77"/>
      <c r="ACZ77" s="77"/>
      <c r="ADA77" s="77"/>
      <c r="ADB77" s="77"/>
      <c r="ADC77" s="77"/>
      <c r="ADD77" s="77"/>
      <c r="ADE77" s="77"/>
      <c r="ADF77" s="77"/>
      <c r="ADG77" s="77"/>
      <c r="ADH77" s="77"/>
      <c r="ADI77" s="77"/>
      <c r="ADJ77" s="77"/>
      <c r="ADK77" s="77"/>
      <c r="ADL77" s="77"/>
      <c r="ADM77" s="77"/>
      <c r="ADN77" s="77"/>
      <c r="ADO77" s="77"/>
      <c r="ADP77" s="77"/>
      <c r="ADQ77" s="77"/>
      <c r="ADR77" s="77"/>
      <c r="ADS77" s="77"/>
      <c r="ADT77" s="77"/>
      <c r="ADU77" s="77"/>
      <c r="ADV77" s="77"/>
      <c r="ADW77" s="77"/>
      <c r="ADX77" s="77"/>
      <c r="ADY77" s="77"/>
      <c r="ADZ77" s="77"/>
      <c r="AEA77" s="77"/>
      <c r="AEB77" s="77"/>
      <c r="AEC77" s="77"/>
      <c r="AED77" s="77"/>
      <c r="AEE77" s="77"/>
      <c r="AEF77" s="77"/>
      <c r="AEG77" s="77"/>
      <c r="AEH77" s="77"/>
      <c r="AEI77" s="77"/>
      <c r="AEJ77" s="77"/>
      <c r="AEK77" s="77"/>
      <c r="AEL77" s="77"/>
      <c r="AEM77" s="77"/>
      <c r="AEN77" s="77"/>
      <c r="AEO77" s="77"/>
      <c r="AEP77" s="77"/>
      <c r="AEQ77" s="77"/>
      <c r="AER77" s="77"/>
      <c r="AES77" s="77"/>
      <c r="AET77" s="77"/>
      <c r="AEU77" s="77"/>
      <c r="AEV77" s="77"/>
      <c r="AEW77" s="77"/>
      <c r="AEX77" s="77"/>
      <c r="AEY77" s="77"/>
      <c r="AEZ77" s="77"/>
      <c r="AFA77" s="77"/>
      <c r="AFB77" s="77"/>
      <c r="AFC77" s="77"/>
      <c r="AFD77" s="77"/>
      <c r="AFE77" s="77"/>
      <c r="AFF77" s="77"/>
      <c r="AFG77" s="77"/>
      <c r="AFH77" s="77"/>
      <c r="AFI77" s="77"/>
      <c r="AFJ77" s="77"/>
      <c r="AFK77" s="77"/>
      <c r="AFL77" s="77"/>
      <c r="AFM77" s="77"/>
      <c r="AFN77" s="77"/>
      <c r="AFO77" s="77"/>
      <c r="AFP77" s="77"/>
      <c r="AFQ77" s="77"/>
      <c r="AFR77" s="77"/>
      <c r="AFS77" s="77"/>
      <c r="AFT77" s="77"/>
      <c r="AFU77" s="77"/>
      <c r="AFV77" s="77"/>
      <c r="AFW77" s="77"/>
      <c r="AFX77" s="77"/>
      <c r="AFY77" s="77"/>
      <c r="AFZ77" s="77"/>
      <c r="AGA77" s="77"/>
      <c r="AGB77" s="77"/>
      <c r="AGC77" s="77"/>
      <c r="AGD77" s="77"/>
      <c r="AGE77" s="77"/>
      <c r="AGF77" s="77"/>
      <c r="AGG77" s="77"/>
      <c r="AGH77" s="77"/>
      <c r="AGI77" s="77"/>
      <c r="AGJ77" s="77"/>
      <c r="AGK77" s="77"/>
      <c r="AGL77" s="77"/>
      <c r="AGM77" s="77"/>
      <c r="AGN77" s="77"/>
      <c r="AGO77" s="77"/>
      <c r="AGP77" s="77"/>
      <c r="AGQ77" s="77"/>
      <c r="AGR77" s="77"/>
      <c r="AGS77" s="77"/>
      <c r="AGT77" s="77"/>
      <c r="AGU77" s="77"/>
      <c r="AGV77" s="77"/>
      <c r="AGW77" s="77"/>
      <c r="AGX77" s="77"/>
      <c r="AGY77" s="77"/>
      <c r="AGZ77" s="77"/>
      <c r="AHA77" s="77"/>
      <c r="AHB77" s="77"/>
      <c r="AHC77" s="77"/>
      <c r="AHD77" s="77"/>
      <c r="AHE77" s="77"/>
      <c r="AHF77" s="77"/>
      <c r="AHG77" s="77"/>
      <c r="AHH77" s="77"/>
      <c r="AHI77" s="77"/>
      <c r="AHJ77" s="77"/>
      <c r="AHK77" s="77"/>
      <c r="AHL77" s="77"/>
      <c r="AHM77" s="77"/>
      <c r="AHN77" s="77"/>
      <c r="AHO77" s="77"/>
      <c r="AHP77" s="77"/>
      <c r="AHQ77" s="77"/>
      <c r="AHR77" s="77"/>
      <c r="AHS77" s="77"/>
      <c r="AHT77" s="77"/>
      <c r="AHU77" s="77"/>
      <c r="AHV77" s="77"/>
      <c r="AHW77" s="77"/>
      <c r="AHX77" s="77"/>
      <c r="AHY77" s="77"/>
      <c r="AHZ77" s="77"/>
      <c r="AIA77" s="77"/>
      <c r="AIB77" s="77"/>
      <c r="AIC77" s="77"/>
      <c r="AID77" s="77"/>
      <c r="AIE77" s="77"/>
      <c r="AIF77" s="77"/>
      <c r="AIG77" s="77"/>
      <c r="AIH77" s="77"/>
      <c r="AII77" s="77"/>
      <c r="AIJ77" s="77"/>
      <c r="AIK77" s="77"/>
      <c r="AIL77" s="77"/>
      <c r="AIM77" s="77"/>
      <c r="AIN77" s="77"/>
      <c r="AIO77" s="77"/>
      <c r="AIP77" s="77"/>
      <c r="AIQ77" s="77"/>
      <c r="AIR77" s="77"/>
      <c r="AIS77" s="77"/>
      <c r="AIT77" s="77"/>
      <c r="AIU77" s="77"/>
      <c r="AIV77" s="77"/>
      <c r="AIW77" s="77"/>
      <c r="AIX77" s="77"/>
      <c r="AIY77" s="77"/>
      <c r="AIZ77" s="77"/>
      <c r="AJA77" s="77"/>
      <c r="AJB77" s="77"/>
      <c r="AJC77" s="77"/>
      <c r="AJD77" s="77"/>
      <c r="AJE77" s="77"/>
      <c r="AJF77" s="77"/>
      <c r="AJG77" s="77"/>
      <c r="AJH77" s="77"/>
      <c r="AJI77" s="77"/>
      <c r="AJJ77" s="77"/>
      <c r="AJK77" s="77"/>
      <c r="AJL77" s="77"/>
      <c r="AJM77" s="77"/>
      <c r="AJN77" s="77"/>
      <c r="AJO77" s="77"/>
      <c r="AJP77" s="77"/>
      <c r="AJQ77" s="77"/>
      <c r="AJR77" s="77"/>
      <c r="AJS77" s="77"/>
      <c r="AJT77" s="77"/>
      <c r="AJU77" s="77"/>
      <c r="AJV77" s="77"/>
      <c r="AJW77" s="77"/>
      <c r="AJX77" s="77"/>
      <c r="AJY77" s="77"/>
      <c r="AJZ77" s="77"/>
      <c r="AKA77" s="77"/>
      <c r="AKB77" s="77"/>
      <c r="AKC77" s="77"/>
      <c r="AKD77" s="77"/>
      <c r="AKE77" s="77"/>
      <c r="AKF77" s="77"/>
      <c r="AKG77" s="77"/>
      <c r="AKH77" s="77"/>
      <c r="AKI77" s="77"/>
      <c r="AKJ77" s="77"/>
      <c r="AKK77" s="77"/>
      <c r="AKL77" s="77"/>
      <c r="AKM77" s="77"/>
      <c r="AKN77" s="77"/>
      <c r="AKO77" s="77"/>
      <c r="AKP77" s="77"/>
      <c r="AKQ77" s="77"/>
      <c r="AKR77" s="77"/>
      <c r="AKS77" s="77"/>
      <c r="AKT77" s="77"/>
      <c r="AKU77" s="77"/>
      <c r="AKV77" s="77"/>
      <c r="AKW77" s="77"/>
      <c r="AKX77" s="77"/>
      <c r="AKY77" s="77"/>
      <c r="AKZ77" s="77"/>
      <c r="ALA77" s="77"/>
      <c r="ALB77" s="77"/>
      <c r="ALC77" s="77"/>
      <c r="ALD77" s="77"/>
      <c r="ALE77" s="77"/>
      <c r="ALF77" s="77"/>
      <c r="ALG77" s="77"/>
      <c r="ALH77" s="77"/>
      <c r="ALI77" s="77"/>
      <c r="ALJ77" s="77"/>
      <c r="ALK77" s="77"/>
      <c r="ALL77" s="77"/>
      <c r="ALM77" s="77"/>
      <c r="ALN77" s="77"/>
      <c r="ALO77" s="77"/>
      <c r="ALP77" s="77"/>
      <c r="ALQ77" s="77"/>
      <c r="ALR77" s="77"/>
      <c r="ALS77" s="77"/>
      <c r="ALT77" s="77"/>
      <c r="ALU77" s="77"/>
      <c r="ALV77" s="77"/>
      <c r="ALW77" s="77"/>
      <c r="ALX77" s="77"/>
      <c r="ALY77" s="77"/>
      <c r="ALZ77" s="77"/>
      <c r="AMA77" s="77"/>
      <c r="AMB77" s="77"/>
      <c r="AMC77" s="77"/>
      <c r="AMD77" s="77"/>
      <c r="AME77" s="77"/>
      <c r="AMF77" s="77"/>
      <c r="AMG77" s="77"/>
      <c r="AMH77" s="77"/>
      <c r="AMI77" s="77"/>
      <c r="AMJ77" s="77"/>
    </row>
    <row r="78" spans="1:1024" ht="45.75" customHeight="1">
      <c r="A78" s="53">
        <v>101153806</v>
      </c>
      <c r="B78" s="54" t="s">
        <v>69</v>
      </c>
      <c r="C78" s="78" t="s">
        <v>177</v>
      </c>
      <c r="D78" s="78" t="s">
        <v>184</v>
      </c>
      <c r="E78" s="53" t="s">
        <v>182</v>
      </c>
      <c r="F78" s="57"/>
      <c r="G78" s="54" t="s">
        <v>185</v>
      </c>
      <c r="H78" s="57">
        <v>43027</v>
      </c>
      <c r="I78" s="79">
        <v>319000</v>
      </c>
      <c r="J78" s="79"/>
      <c r="K78" s="54" t="s">
        <v>125</v>
      </c>
      <c r="L78" s="54" t="s">
        <v>180</v>
      </c>
      <c r="M78" s="54" t="s">
        <v>59</v>
      </c>
      <c r="N78" s="59"/>
      <c r="O78" s="59"/>
      <c r="P78" s="79">
        <v>319000</v>
      </c>
      <c r="Q78" s="59"/>
      <c r="R78" s="59"/>
      <c r="S78" s="59"/>
      <c r="T78" s="79">
        <v>319000</v>
      </c>
      <c r="U78" s="75"/>
      <c r="V78" s="76"/>
      <c r="W78" s="77"/>
      <c r="X78" s="77"/>
      <c r="Y78" s="77"/>
      <c r="Z78" s="77"/>
      <c r="AA78" s="77"/>
      <c r="AB78" s="77"/>
      <c r="AC78" s="77"/>
      <c r="AD78" s="77"/>
      <c r="AE78" s="77"/>
      <c r="AF78" s="77"/>
      <c r="AG78" s="77"/>
      <c r="AH78" s="77"/>
      <c r="AI78" s="77"/>
      <c r="AJ78" s="77"/>
      <c r="AK78" s="77"/>
      <c r="AL78" s="77"/>
      <c r="AM78" s="77"/>
      <c r="AN78" s="77"/>
      <c r="AO78" s="77"/>
      <c r="AP78" s="77"/>
      <c r="AQ78" s="77"/>
      <c r="AR78" s="77"/>
      <c r="AS78" s="77"/>
      <c r="AT78" s="77"/>
      <c r="AU78" s="77"/>
      <c r="AV78" s="77"/>
      <c r="AW78" s="77"/>
      <c r="AX78" s="77"/>
      <c r="AY78" s="77"/>
      <c r="AZ78" s="77"/>
      <c r="BA78" s="77"/>
      <c r="BB78" s="77"/>
      <c r="BC78" s="77"/>
      <c r="BD78" s="77"/>
      <c r="BE78" s="77"/>
      <c r="BF78" s="77"/>
      <c r="BG78" s="77"/>
      <c r="BH78" s="77"/>
      <c r="BI78" s="77"/>
      <c r="BJ78" s="77"/>
      <c r="BK78" s="77"/>
      <c r="BL78" s="77"/>
      <c r="BM78" s="77"/>
      <c r="BN78" s="77"/>
      <c r="BO78" s="77"/>
      <c r="BP78" s="77"/>
      <c r="BQ78" s="77"/>
      <c r="BR78" s="77"/>
      <c r="BS78" s="77"/>
      <c r="BT78" s="77"/>
      <c r="BU78" s="77"/>
      <c r="BV78" s="77"/>
      <c r="BW78" s="77"/>
      <c r="BX78" s="77"/>
      <c r="BY78" s="77"/>
      <c r="BZ78" s="77"/>
      <c r="CA78" s="77"/>
      <c r="CB78" s="77"/>
      <c r="CC78" s="77"/>
      <c r="CD78" s="77"/>
      <c r="CE78" s="77"/>
      <c r="CF78" s="77"/>
      <c r="CG78" s="77"/>
      <c r="CH78" s="77"/>
      <c r="CI78" s="77"/>
      <c r="CJ78" s="77"/>
      <c r="CK78" s="77"/>
      <c r="CL78" s="77"/>
      <c r="CM78" s="77"/>
      <c r="CN78" s="77"/>
      <c r="CO78" s="77"/>
      <c r="CP78" s="77"/>
      <c r="CQ78" s="77"/>
      <c r="CR78" s="77"/>
      <c r="CS78" s="77"/>
      <c r="CT78" s="77"/>
      <c r="CU78" s="77"/>
      <c r="CV78" s="77"/>
      <c r="CW78" s="77"/>
      <c r="CX78" s="77"/>
      <c r="CY78" s="77"/>
      <c r="CZ78" s="77"/>
      <c r="DA78" s="77"/>
      <c r="DB78" s="77"/>
      <c r="DC78" s="77"/>
      <c r="DD78" s="77"/>
      <c r="DE78" s="77"/>
      <c r="DF78" s="77"/>
      <c r="DG78" s="77"/>
      <c r="DH78" s="77"/>
      <c r="DI78" s="77"/>
      <c r="DJ78" s="77"/>
      <c r="DK78" s="77"/>
      <c r="DL78" s="77"/>
      <c r="DM78" s="77"/>
      <c r="DN78" s="77"/>
      <c r="DO78" s="77"/>
      <c r="DP78" s="77"/>
      <c r="DQ78" s="77"/>
      <c r="DR78" s="77"/>
      <c r="DS78" s="77"/>
      <c r="DT78" s="77"/>
      <c r="DU78" s="77"/>
      <c r="DV78" s="77"/>
      <c r="DW78" s="77"/>
      <c r="DX78" s="77"/>
      <c r="DY78" s="77"/>
      <c r="DZ78" s="77"/>
      <c r="EA78" s="77"/>
      <c r="EB78" s="77"/>
      <c r="EC78" s="77"/>
      <c r="ED78" s="77"/>
      <c r="EE78" s="77"/>
      <c r="EF78" s="77"/>
      <c r="EG78" s="77"/>
      <c r="EH78" s="77"/>
      <c r="EI78" s="77"/>
      <c r="EJ78" s="77"/>
      <c r="EK78" s="77"/>
      <c r="EL78" s="77"/>
      <c r="EM78" s="77"/>
      <c r="EN78" s="77"/>
      <c r="EO78" s="77"/>
      <c r="EP78" s="77"/>
      <c r="EQ78" s="77"/>
      <c r="ER78" s="77"/>
      <c r="ES78" s="77"/>
      <c r="ET78" s="77"/>
      <c r="EU78" s="77"/>
      <c r="EV78" s="77"/>
      <c r="EW78" s="77"/>
      <c r="EX78" s="77"/>
      <c r="EY78" s="77"/>
      <c r="EZ78" s="77"/>
      <c r="FA78" s="77"/>
      <c r="FB78" s="77"/>
      <c r="FC78" s="77"/>
      <c r="FD78" s="77"/>
      <c r="FE78" s="77"/>
      <c r="FF78" s="77"/>
      <c r="FG78" s="77"/>
      <c r="FH78" s="77"/>
      <c r="FI78" s="77"/>
      <c r="FJ78" s="77"/>
      <c r="FK78" s="77"/>
      <c r="FL78" s="77"/>
      <c r="FM78" s="77"/>
      <c r="FN78" s="77"/>
      <c r="FO78" s="77"/>
      <c r="FP78" s="77"/>
      <c r="FQ78" s="77"/>
      <c r="FR78" s="77"/>
      <c r="FS78" s="77"/>
      <c r="FT78" s="77"/>
      <c r="FU78" s="77"/>
      <c r="FV78" s="77"/>
      <c r="FW78" s="77"/>
      <c r="FX78" s="77"/>
      <c r="FY78" s="77"/>
      <c r="FZ78" s="77"/>
      <c r="GA78" s="77"/>
      <c r="GB78" s="77"/>
      <c r="GC78" s="77"/>
      <c r="GD78" s="77"/>
      <c r="GE78" s="77"/>
      <c r="GF78" s="77"/>
      <c r="GG78" s="77"/>
      <c r="GH78" s="77"/>
      <c r="GI78" s="77"/>
      <c r="GJ78" s="77"/>
      <c r="GK78" s="77"/>
      <c r="GL78" s="77"/>
      <c r="GM78" s="77"/>
      <c r="GN78" s="77"/>
      <c r="GO78" s="77"/>
      <c r="GP78" s="77"/>
      <c r="GQ78" s="77"/>
      <c r="GR78" s="77"/>
      <c r="GS78" s="77"/>
      <c r="GT78" s="77"/>
      <c r="GU78" s="77"/>
      <c r="GV78" s="77"/>
      <c r="GW78" s="77"/>
      <c r="GX78" s="77"/>
      <c r="GY78" s="77"/>
      <c r="GZ78" s="77"/>
      <c r="HA78" s="77"/>
      <c r="HB78" s="77"/>
      <c r="HC78" s="77"/>
      <c r="HD78" s="77"/>
      <c r="HE78" s="77"/>
      <c r="HF78" s="77"/>
      <c r="HG78" s="77"/>
      <c r="HH78" s="77"/>
      <c r="HI78" s="77"/>
      <c r="HJ78" s="77"/>
      <c r="HK78" s="77"/>
      <c r="HL78" s="77"/>
      <c r="HM78" s="77"/>
      <c r="HN78" s="77"/>
      <c r="HO78" s="77"/>
      <c r="HP78" s="77"/>
      <c r="HQ78" s="77"/>
      <c r="HR78" s="77"/>
      <c r="HS78" s="77"/>
      <c r="HT78" s="77"/>
      <c r="HU78" s="77"/>
      <c r="HV78" s="77"/>
      <c r="HW78" s="77"/>
      <c r="HX78" s="77"/>
      <c r="HY78" s="77"/>
      <c r="HZ78" s="77"/>
      <c r="IA78" s="77"/>
      <c r="IB78" s="77"/>
      <c r="IC78" s="77"/>
      <c r="ID78" s="77"/>
      <c r="IE78" s="77"/>
      <c r="IF78" s="77"/>
      <c r="IG78" s="77"/>
      <c r="IH78" s="77"/>
      <c r="II78" s="77"/>
      <c r="IJ78" s="77"/>
      <c r="IK78" s="77"/>
      <c r="IL78" s="77"/>
      <c r="IM78" s="77"/>
      <c r="IN78" s="77"/>
      <c r="IO78" s="77"/>
      <c r="IP78" s="77"/>
      <c r="IQ78" s="77"/>
      <c r="IR78" s="77"/>
      <c r="IS78" s="77"/>
      <c r="IT78" s="77"/>
      <c r="IU78" s="77"/>
      <c r="IV78" s="77"/>
      <c r="IW78" s="77"/>
      <c r="IX78" s="77"/>
      <c r="IY78" s="77"/>
      <c r="IZ78" s="77"/>
      <c r="JA78" s="77"/>
      <c r="JB78" s="77"/>
      <c r="JC78" s="77"/>
      <c r="JD78" s="77"/>
      <c r="JE78" s="77"/>
      <c r="JF78" s="77"/>
      <c r="JG78" s="77"/>
      <c r="JH78" s="77"/>
      <c r="JI78" s="77"/>
      <c r="JJ78" s="77"/>
      <c r="JK78" s="77"/>
      <c r="JL78" s="77"/>
      <c r="JM78" s="77"/>
      <c r="JN78" s="77"/>
      <c r="JO78" s="77"/>
      <c r="JP78" s="77"/>
      <c r="JQ78" s="77"/>
      <c r="JR78" s="77"/>
      <c r="JS78" s="77"/>
      <c r="JT78" s="77"/>
      <c r="JU78" s="77"/>
      <c r="JV78" s="77"/>
      <c r="JW78" s="77"/>
      <c r="JX78" s="77"/>
      <c r="JY78" s="77"/>
      <c r="JZ78" s="77"/>
      <c r="KA78" s="77"/>
      <c r="KB78" s="77"/>
      <c r="KC78" s="77"/>
      <c r="KD78" s="77"/>
      <c r="KE78" s="77"/>
      <c r="KF78" s="77"/>
      <c r="KG78" s="77"/>
      <c r="KH78" s="77"/>
      <c r="KI78" s="77"/>
      <c r="KJ78" s="77"/>
      <c r="KK78" s="77"/>
      <c r="KL78" s="77"/>
      <c r="KM78" s="77"/>
      <c r="KN78" s="77"/>
      <c r="KO78" s="77"/>
      <c r="KP78" s="77"/>
      <c r="KQ78" s="77"/>
      <c r="KR78" s="77"/>
      <c r="KS78" s="77"/>
      <c r="KT78" s="77"/>
      <c r="KU78" s="77"/>
      <c r="KV78" s="77"/>
      <c r="KW78" s="77"/>
      <c r="KX78" s="77"/>
      <c r="KY78" s="77"/>
      <c r="KZ78" s="77"/>
      <c r="LA78" s="77"/>
      <c r="LB78" s="77"/>
      <c r="LC78" s="77"/>
      <c r="LD78" s="77"/>
      <c r="LE78" s="77"/>
      <c r="LF78" s="77"/>
      <c r="LG78" s="77"/>
      <c r="LH78" s="77"/>
      <c r="LI78" s="77"/>
      <c r="LJ78" s="77"/>
      <c r="LK78" s="77"/>
      <c r="LL78" s="77"/>
      <c r="LM78" s="77"/>
      <c r="LN78" s="77"/>
      <c r="LO78" s="77"/>
      <c r="LP78" s="77"/>
      <c r="LQ78" s="77"/>
      <c r="LR78" s="77"/>
      <c r="LS78" s="77"/>
      <c r="LT78" s="77"/>
      <c r="LU78" s="77"/>
      <c r="LV78" s="77"/>
      <c r="LW78" s="77"/>
      <c r="LX78" s="77"/>
      <c r="LY78" s="77"/>
      <c r="LZ78" s="77"/>
      <c r="MA78" s="77"/>
      <c r="MB78" s="77"/>
      <c r="MC78" s="77"/>
      <c r="MD78" s="77"/>
      <c r="ME78" s="77"/>
      <c r="MF78" s="77"/>
      <c r="MG78" s="77"/>
      <c r="MH78" s="77"/>
      <c r="MI78" s="77"/>
      <c r="MJ78" s="77"/>
      <c r="MK78" s="77"/>
      <c r="ML78" s="77"/>
      <c r="MM78" s="77"/>
      <c r="MN78" s="77"/>
      <c r="MO78" s="77"/>
      <c r="MP78" s="77"/>
      <c r="MQ78" s="77"/>
      <c r="MR78" s="77"/>
      <c r="MS78" s="77"/>
      <c r="MT78" s="77"/>
      <c r="MU78" s="77"/>
      <c r="MV78" s="77"/>
      <c r="MW78" s="77"/>
      <c r="MX78" s="77"/>
      <c r="MY78" s="77"/>
      <c r="MZ78" s="77"/>
      <c r="NA78" s="77"/>
      <c r="NB78" s="77"/>
      <c r="NC78" s="77"/>
      <c r="ND78" s="77"/>
      <c r="NE78" s="77"/>
      <c r="NF78" s="77"/>
      <c r="NG78" s="77"/>
      <c r="NH78" s="77"/>
      <c r="NI78" s="77"/>
      <c r="NJ78" s="77"/>
      <c r="NK78" s="77"/>
      <c r="NL78" s="77"/>
      <c r="NM78" s="77"/>
      <c r="NN78" s="77"/>
      <c r="NO78" s="77"/>
      <c r="NP78" s="77"/>
      <c r="NQ78" s="77"/>
      <c r="NR78" s="77"/>
      <c r="NS78" s="77"/>
      <c r="NT78" s="77"/>
      <c r="NU78" s="77"/>
      <c r="NV78" s="77"/>
      <c r="NW78" s="77"/>
      <c r="NX78" s="77"/>
      <c r="NY78" s="77"/>
      <c r="NZ78" s="77"/>
      <c r="OA78" s="77"/>
      <c r="OB78" s="77"/>
      <c r="OC78" s="77"/>
      <c r="OD78" s="77"/>
      <c r="OE78" s="77"/>
      <c r="OF78" s="77"/>
      <c r="OG78" s="77"/>
      <c r="OH78" s="77"/>
      <c r="OI78" s="77"/>
      <c r="OJ78" s="77"/>
      <c r="OK78" s="77"/>
      <c r="OL78" s="77"/>
      <c r="OM78" s="77"/>
      <c r="ON78" s="77"/>
      <c r="OO78" s="77"/>
      <c r="OP78" s="77"/>
      <c r="OQ78" s="77"/>
      <c r="OR78" s="77"/>
      <c r="OS78" s="77"/>
      <c r="OT78" s="77"/>
      <c r="OU78" s="77"/>
      <c r="OV78" s="77"/>
      <c r="OW78" s="77"/>
      <c r="OX78" s="77"/>
      <c r="OY78" s="77"/>
      <c r="OZ78" s="77"/>
      <c r="PA78" s="77"/>
      <c r="PB78" s="77"/>
      <c r="PC78" s="77"/>
      <c r="PD78" s="77"/>
      <c r="PE78" s="77"/>
      <c r="PF78" s="77"/>
      <c r="PG78" s="77"/>
      <c r="PH78" s="77"/>
      <c r="PI78" s="77"/>
      <c r="PJ78" s="77"/>
      <c r="PK78" s="77"/>
      <c r="PL78" s="77"/>
      <c r="PM78" s="77"/>
      <c r="PN78" s="77"/>
      <c r="PO78" s="77"/>
      <c r="PP78" s="77"/>
      <c r="PQ78" s="77"/>
      <c r="PR78" s="77"/>
      <c r="PS78" s="77"/>
      <c r="PT78" s="77"/>
      <c r="PU78" s="77"/>
      <c r="PV78" s="77"/>
      <c r="PW78" s="77"/>
      <c r="PX78" s="77"/>
      <c r="PY78" s="77"/>
      <c r="PZ78" s="77"/>
      <c r="QA78" s="77"/>
      <c r="QB78" s="77"/>
      <c r="QC78" s="77"/>
      <c r="QD78" s="77"/>
      <c r="QE78" s="77"/>
      <c r="QF78" s="77"/>
      <c r="QG78" s="77"/>
      <c r="QH78" s="77"/>
      <c r="QI78" s="77"/>
      <c r="QJ78" s="77"/>
      <c r="QK78" s="77"/>
      <c r="QL78" s="77"/>
      <c r="QM78" s="77"/>
      <c r="QN78" s="77"/>
      <c r="QO78" s="77"/>
      <c r="QP78" s="77"/>
      <c r="QQ78" s="77"/>
      <c r="QR78" s="77"/>
      <c r="QS78" s="77"/>
      <c r="QT78" s="77"/>
      <c r="QU78" s="77"/>
      <c r="QV78" s="77"/>
      <c r="QW78" s="77"/>
      <c r="QX78" s="77"/>
      <c r="QY78" s="77"/>
      <c r="QZ78" s="77"/>
      <c r="RA78" s="77"/>
      <c r="RB78" s="77"/>
      <c r="RC78" s="77"/>
      <c r="RD78" s="77"/>
      <c r="RE78" s="77"/>
      <c r="RF78" s="77"/>
      <c r="RG78" s="77"/>
      <c r="RH78" s="77"/>
      <c r="RI78" s="77"/>
      <c r="RJ78" s="77"/>
      <c r="RK78" s="77"/>
      <c r="RL78" s="77"/>
      <c r="RM78" s="77"/>
      <c r="RN78" s="77"/>
      <c r="RO78" s="77"/>
      <c r="RP78" s="77"/>
      <c r="RQ78" s="77"/>
      <c r="RR78" s="77"/>
      <c r="RS78" s="77"/>
      <c r="RT78" s="77"/>
      <c r="RU78" s="77"/>
      <c r="RV78" s="77"/>
      <c r="RW78" s="77"/>
      <c r="RX78" s="77"/>
      <c r="RY78" s="77"/>
      <c r="RZ78" s="77"/>
      <c r="SA78" s="77"/>
      <c r="SB78" s="77"/>
      <c r="SC78" s="77"/>
      <c r="SD78" s="77"/>
      <c r="SE78" s="77"/>
      <c r="SF78" s="77"/>
      <c r="SG78" s="77"/>
      <c r="SH78" s="77"/>
      <c r="SI78" s="77"/>
      <c r="SJ78" s="77"/>
      <c r="SK78" s="77"/>
      <c r="SL78" s="77"/>
      <c r="SM78" s="77"/>
      <c r="SN78" s="77"/>
      <c r="SO78" s="77"/>
      <c r="SP78" s="77"/>
      <c r="SQ78" s="77"/>
      <c r="SR78" s="77"/>
      <c r="SS78" s="77"/>
      <c r="ST78" s="77"/>
      <c r="SU78" s="77"/>
      <c r="SV78" s="77"/>
      <c r="SW78" s="77"/>
      <c r="SX78" s="77"/>
      <c r="SY78" s="77"/>
      <c r="SZ78" s="77"/>
      <c r="TA78" s="77"/>
      <c r="TB78" s="77"/>
      <c r="TC78" s="77"/>
      <c r="TD78" s="77"/>
      <c r="TE78" s="77"/>
      <c r="TF78" s="77"/>
      <c r="TG78" s="77"/>
      <c r="TH78" s="77"/>
      <c r="TI78" s="77"/>
      <c r="TJ78" s="77"/>
      <c r="TK78" s="77"/>
      <c r="TL78" s="77"/>
      <c r="TM78" s="77"/>
      <c r="TN78" s="77"/>
      <c r="TO78" s="77"/>
      <c r="TP78" s="77"/>
      <c r="TQ78" s="77"/>
      <c r="TR78" s="77"/>
      <c r="TS78" s="77"/>
      <c r="TT78" s="77"/>
      <c r="TU78" s="77"/>
      <c r="TV78" s="77"/>
      <c r="TW78" s="77"/>
      <c r="TX78" s="77"/>
      <c r="TY78" s="77"/>
      <c r="TZ78" s="77"/>
      <c r="UA78" s="77"/>
      <c r="UB78" s="77"/>
      <c r="UC78" s="77"/>
      <c r="UD78" s="77"/>
      <c r="UE78" s="77"/>
      <c r="UF78" s="77"/>
      <c r="UG78" s="77"/>
      <c r="UH78" s="77"/>
      <c r="UI78" s="77"/>
      <c r="UJ78" s="77"/>
      <c r="UK78" s="77"/>
      <c r="UL78" s="77"/>
      <c r="UM78" s="77"/>
      <c r="UN78" s="77"/>
      <c r="UO78" s="77"/>
      <c r="UP78" s="77"/>
      <c r="UQ78" s="77"/>
      <c r="UR78" s="77"/>
      <c r="US78" s="77"/>
      <c r="UT78" s="77"/>
      <c r="UU78" s="77"/>
      <c r="UV78" s="77"/>
      <c r="UW78" s="77"/>
      <c r="UX78" s="77"/>
      <c r="UY78" s="77"/>
      <c r="UZ78" s="77"/>
      <c r="VA78" s="77"/>
      <c r="VB78" s="77"/>
      <c r="VC78" s="77"/>
      <c r="VD78" s="77"/>
      <c r="VE78" s="77"/>
      <c r="VF78" s="77"/>
      <c r="VG78" s="77"/>
      <c r="VH78" s="77"/>
      <c r="VI78" s="77"/>
      <c r="VJ78" s="77"/>
      <c r="VK78" s="77"/>
      <c r="VL78" s="77"/>
      <c r="VM78" s="77"/>
      <c r="VN78" s="77"/>
      <c r="VO78" s="77"/>
      <c r="VP78" s="77"/>
      <c r="VQ78" s="77"/>
      <c r="VR78" s="77"/>
      <c r="VS78" s="77"/>
      <c r="VT78" s="77"/>
      <c r="VU78" s="77"/>
      <c r="VV78" s="77"/>
      <c r="VW78" s="77"/>
      <c r="VX78" s="77"/>
      <c r="VY78" s="77"/>
      <c r="VZ78" s="77"/>
      <c r="WA78" s="77"/>
      <c r="WB78" s="77"/>
      <c r="WC78" s="77"/>
      <c r="WD78" s="77"/>
      <c r="WE78" s="77"/>
      <c r="WF78" s="77"/>
      <c r="WG78" s="77"/>
      <c r="WH78" s="77"/>
      <c r="WI78" s="77"/>
      <c r="WJ78" s="77"/>
      <c r="WK78" s="77"/>
      <c r="WL78" s="77"/>
      <c r="WM78" s="77"/>
      <c r="WN78" s="77"/>
      <c r="WO78" s="77"/>
      <c r="WP78" s="77"/>
      <c r="WQ78" s="77"/>
      <c r="WR78" s="77"/>
      <c r="WS78" s="77"/>
      <c r="WT78" s="77"/>
      <c r="WU78" s="77"/>
      <c r="WV78" s="77"/>
      <c r="WW78" s="77"/>
      <c r="WX78" s="77"/>
      <c r="WY78" s="77"/>
      <c r="WZ78" s="77"/>
      <c r="XA78" s="77"/>
      <c r="XB78" s="77"/>
      <c r="XC78" s="77"/>
      <c r="XD78" s="77"/>
      <c r="XE78" s="77"/>
      <c r="XF78" s="77"/>
      <c r="XG78" s="77"/>
      <c r="XH78" s="77"/>
      <c r="XI78" s="77"/>
      <c r="XJ78" s="77"/>
      <c r="XK78" s="77"/>
      <c r="XL78" s="77"/>
      <c r="XM78" s="77"/>
      <c r="XN78" s="77"/>
      <c r="XO78" s="77"/>
      <c r="XP78" s="77"/>
      <c r="XQ78" s="77"/>
      <c r="XR78" s="77"/>
      <c r="XS78" s="77"/>
      <c r="XT78" s="77"/>
      <c r="XU78" s="77"/>
      <c r="XV78" s="77"/>
      <c r="XW78" s="77"/>
      <c r="XX78" s="77"/>
      <c r="XY78" s="77"/>
      <c r="XZ78" s="77"/>
      <c r="YA78" s="77"/>
      <c r="YB78" s="77"/>
      <c r="YC78" s="77"/>
      <c r="YD78" s="77"/>
      <c r="YE78" s="77"/>
      <c r="YF78" s="77"/>
      <c r="YG78" s="77"/>
      <c r="YH78" s="77"/>
      <c r="YI78" s="77"/>
      <c r="YJ78" s="77"/>
      <c r="YK78" s="77"/>
      <c r="YL78" s="77"/>
      <c r="YM78" s="77"/>
      <c r="YN78" s="77"/>
      <c r="YO78" s="77"/>
      <c r="YP78" s="77"/>
      <c r="YQ78" s="77"/>
      <c r="YR78" s="77"/>
      <c r="YS78" s="77"/>
      <c r="YT78" s="77"/>
      <c r="YU78" s="77"/>
      <c r="YV78" s="77"/>
      <c r="YW78" s="77"/>
      <c r="YX78" s="77"/>
      <c r="YY78" s="77"/>
      <c r="YZ78" s="77"/>
      <c r="ZA78" s="77"/>
      <c r="ZB78" s="77"/>
      <c r="ZC78" s="77"/>
      <c r="ZD78" s="77"/>
      <c r="ZE78" s="77"/>
      <c r="ZF78" s="77"/>
      <c r="ZG78" s="77"/>
      <c r="ZH78" s="77"/>
      <c r="ZI78" s="77"/>
      <c r="ZJ78" s="77"/>
      <c r="ZK78" s="77"/>
      <c r="ZL78" s="77"/>
      <c r="ZM78" s="77"/>
      <c r="ZN78" s="77"/>
      <c r="ZO78" s="77"/>
      <c r="ZP78" s="77"/>
      <c r="ZQ78" s="77"/>
      <c r="ZR78" s="77"/>
      <c r="ZS78" s="77"/>
      <c r="ZT78" s="77"/>
      <c r="ZU78" s="77"/>
      <c r="ZV78" s="77"/>
      <c r="ZW78" s="77"/>
      <c r="ZX78" s="77"/>
      <c r="ZY78" s="77"/>
      <c r="ZZ78" s="77"/>
      <c r="AAA78" s="77"/>
      <c r="AAB78" s="77"/>
      <c r="AAC78" s="77"/>
      <c r="AAD78" s="77"/>
      <c r="AAE78" s="77"/>
      <c r="AAF78" s="77"/>
      <c r="AAG78" s="77"/>
      <c r="AAH78" s="77"/>
      <c r="AAI78" s="77"/>
      <c r="AAJ78" s="77"/>
      <c r="AAK78" s="77"/>
      <c r="AAL78" s="77"/>
      <c r="AAM78" s="77"/>
      <c r="AAN78" s="77"/>
      <c r="AAO78" s="77"/>
      <c r="AAP78" s="77"/>
      <c r="AAQ78" s="77"/>
      <c r="AAR78" s="77"/>
      <c r="AAS78" s="77"/>
      <c r="AAT78" s="77"/>
      <c r="AAU78" s="77"/>
      <c r="AAV78" s="77"/>
      <c r="AAW78" s="77"/>
      <c r="AAX78" s="77"/>
      <c r="AAY78" s="77"/>
      <c r="AAZ78" s="77"/>
      <c r="ABA78" s="77"/>
      <c r="ABB78" s="77"/>
      <c r="ABC78" s="77"/>
      <c r="ABD78" s="77"/>
      <c r="ABE78" s="77"/>
      <c r="ABF78" s="77"/>
      <c r="ABG78" s="77"/>
      <c r="ABH78" s="77"/>
      <c r="ABI78" s="77"/>
      <c r="ABJ78" s="77"/>
      <c r="ABK78" s="77"/>
      <c r="ABL78" s="77"/>
      <c r="ABM78" s="77"/>
      <c r="ABN78" s="77"/>
      <c r="ABO78" s="77"/>
      <c r="ABP78" s="77"/>
      <c r="ABQ78" s="77"/>
      <c r="ABR78" s="77"/>
      <c r="ABS78" s="77"/>
      <c r="ABT78" s="77"/>
      <c r="ABU78" s="77"/>
      <c r="ABV78" s="77"/>
      <c r="ABW78" s="77"/>
      <c r="ABX78" s="77"/>
      <c r="ABY78" s="77"/>
      <c r="ABZ78" s="77"/>
      <c r="ACA78" s="77"/>
      <c r="ACB78" s="77"/>
      <c r="ACC78" s="77"/>
      <c r="ACD78" s="77"/>
      <c r="ACE78" s="77"/>
      <c r="ACF78" s="77"/>
      <c r="ACG78" s="77"/>
      <c r="ACH78" s="77"/>
      <c r="ACI78" s="77"/>
      <c r="ACJ78" s="77"/>
      <c r="ACK78" s="77"/>
      <c r="ACL78" s="77"/>
      <c r="ACM78" s="77"/>
      <c r="ACN78" s="77"/>
      <c r="ACO78" s="77"/>
      <c r="ACP78" s="77"/>
      <c r="ACQ78" s="77"/>
      <c r="ACR78" s="77"/>
      <c r="ACS78" s="77"/>
      <c r="ACT78" s="77"/>
      <c r="ACU78" s="77"/>
      <c r="ACV78" s="77"/>
      <c r="ACW78" s="77"/>
      <c r="ACX78" s="77"/>
      <c r="ACY78" s="77"/>
      <c r="ACZ78" s="77"/>
      <c r="ADA78" s="77"/>
      <c r="ADB78" s="77"/>
      <c r="ADC78" s="77"/>
      <c r="ADD78" s="77"/>
      <c r="ADE78" s="77"/>
      <c r="ADF78" s="77"/>
      <c r="ADG78" s="77"/>
      <c r="ADH78" s="77"/>
      <c r="ADI78" s="77"/>
      <c r="ADJ78" s="77"/>
      <c r="ADK78" s="77"/>
      <c r="ADL78" s="77"/>
      <c r="ADM78" s="77"/>
      <c r="ADN78" s="77"/>
      <c r="ADO78" s="77"/>
      <c r="ADP78" s="77"/>
      <c r="ADQ78" s="77"/>
      <c r="ADR78" s="77"/>
      <c r="ADS78" s="77"/>
      <c r="ADT78" s="77"/>
      <c r="ADU78" s="77"/>
      <c r="ADV78" s="77"/>
      <c r="ADW78" s="77"/>
      <c r="ADX78" s="77"/>
      <c r="ADY78" s="77"/>
      <c r="ADZ78" s="77"/>
      <c r="AEA78" s="77"/>
      <c r="AEB78" s="77"/>
      <c r="AEC78" s="77"/>
      <c r="AED78" s="77"/>
      <c r="AEE78" s="77"/>
      <c r="AEF78" s="77"/>
      <c r="AEG78" s="77"/>
      <c r="AEH78" s="77"/>
      <c r="AEI78" s="77"/>
      <c r="AEJ78" s="77"/>
      <c r="AEK78" s="77"/>
      <c r="AEL78" s="77"/>
      <c r="AEM78" s="77"/>
      <c r="AEN78" s="77"/>
      <c r="AEO78" s="77"/>
      <c r="AEP78" s="77"/>
      <c r="AEQ78" s="77"/>
      <c r="AER78" s="77"/>
      <c r="AES78" s="77"/>
      <c r="AET78" s="77"/>
      <c r="AEU78" s="77"/>
      <c r="AEV78" s="77"/>
      <c r="AEW78" s="77"/>
      <c r="AEX78" s="77"/>
      <c r="AEY78" s="77"/>
      <c r="AEZ78" s="77"/>
      <c r="AFA78" s="77"/>
      <c r="AFB78" s="77"/>
      <c r="AFC78" s="77"/>
      <c r="AFD78" s="77"/>
      <c r="AFE78" s="77"/>
      <c r="AFF78" s="77"/>
      <c r="AFG78" s="77"/>
      <c r="AFH78" s="77"/>
      <c r="AFI78" s="77"/>
      <c r="AFJ78" s="77"/>
      <c r="AFK78" s="77"/>
      <c r="AFL78" s="77"/>
      <c r="AFM78" s="77"/>
      <c r="AFN78" s="77"/>
      <c r="AFO78" s="77"/>
      <c r="AFP78" s="77"/>
      <c r="AFQ78" s="77"/>
      <c r="AFR78" s="77"/>
      <c r="AFS78" s="77"/>
      <c r="AFT78" s="77"/>
      <c r="AFU78" s="77"/>
      <c r="AFV78" s="77"/>
      <c r="AFW78" s="77"/>
      <c r="AFX78" s="77"/>
      <c r="AFY78" s="77"/>
      <c r="AFZ78" s="77"/>
      <c r="AGA78" s="77"/>
      <c r="AGB78" s="77"/>
      <c r="AGC78" s="77"/>
      <c r="AGD78" s="77"/>
      <c r="AGE78" s="77"/>
      <c r="AGF78" s="77"/>
      <c r="AGG78" s="77"/>
      <c r="AGH78" s="77"/>
      <c r="AGI78" s="77"/>
      <c r="AGJ78" s="77"/>
      <c r="AGK78" s="77"/>
      <c r="AGL78" s="77"/>
      <c r="AGM78" s="77"/>
      <c r="AGN78" s="77"/>
      <c r="AGO78" s="77"/>
      <c r="AGP78" s="77"/>
      <c r="AGQ78" s="77"/>
      <c r="AGR78" s="77"/>
      <c r="AGS78" s="77"/>
      <c r="AGT78" s="77"/>
      <c r="AGU78" s="77"/>
      <c r="AGV78" s="77"/>
      <c r="AGW78" s="77"/>
      <c r="AGX78" s="77"/>
      <c r="AGY78" s="77"/>
      <c r="AGZ78" s="77"/>
      <c r="AHA78" s="77"/>
      <c r="AHB78" s="77"/>
      <c r="AHC78" s="77"/>
      <c r="AHD78" s="77"/>
      <c r="AHE78" s="77"/>
      <c r="AHF78" s="77"/>
      <c r="AHG78" s="77"/>
      <c r="AHH78" s="77"/>
      <c r="AHI78" s="77"/>
      <c r="AHJ78" s="77"/>
      <c r="AHK78" s="77"/>
      <c r="AHL78" s="77"/>
      <c r="AHM78" s="77"/>
      <c r="AHN78" s="77"/>
      <c r="AHO78" s="77"/>
      <c r="AHP78" s="77"/>
      <c r="AHQ78" s="77"/>
      <c r="AHR78" s="77"/>
      <c r="AHS78" s="77"/>
      <c r="AHT78" s="77"/>
      <c r="AHU78" s="77"/>
      <c r="AHV78" s="77"/>
      <c r="AHW78" s="77"/>
      <c r="AHX78" s="77"/>
      <c r="AHY78" s="77"/>
      <c r="AHZ78" s="77"/>
      <c r="AIA78" s="77"/>
      <c r="AIB78" s="77"/>
      <c r="AIC78" s="77"/>
      <c r="AID78" s="77"/>
      <c r="AIE78" s="77"/>
      <c r="AIF78" s="77"/>
      <c r="AIG78" s="77"/>
      <c r="AIH78" s="77"/>
      <c r="AII78" s="77"/>
      <c r="AIJ78" s="77"/>
      <c r="AIK78" s="77"/>
      <c r="AIL78" s="77"/>
      <c r="AIM78" s="77"/>
      <c r="AIN78" s="77"/>
      <c r="AIO78" s="77"/>
      <c r="AIP78" s="77"/>
      <c r="AIQ78" s="77"/>
      <c r="AIR78" s="77"/>
      <c r="AIS78" s="77"/>
      <c r="AIT78" s="77"/>
      <c r="AIU78" s="77"/>
      <c r="AIV78" s="77"/>
      <c r="AIW78" s="77"/>
      <c r="AIX78" s="77"/>
      <c r="AIY78" s="77"/>
      <c r="AIZ78" s="77"/>
      <c r="AJA78" s="77"/>
      <c r="AJB78" s="77"/>
      <c r="AJC78" s="77"/>
      <c r="AJD78" s="77"/>
      <c r="AJE78" s="77"/>
      <c r="AJF78" s="77"/>
      <c r="AJG78" s="77"/>
      <c r="AJH78" s="77"/>
      <c r="AJI78" s="77"/>
      <c r="AJJ78" s="77"/>
      <c r="AJK78" s="77"/>
      <c r="AJL78" s="77"/>
      <c r="AJM78" s="77"/>
      <c r="AJN78" s="77"/>
      <c r="AJO78" s="77"/>
      <c r="AJP78" s="77"/>
      <c r="AJQ78" s="77"/>
      <c r="AJR78" s="77"/>
      <c r="AJS78" s="77"/>
      <c r="AJT78" s="77"/>
      <c r="AJU78" s="77"/>
      <c r="AJV78" s="77"/>
      <c r="AJW78" s="77"/>
      <c r="AJX78" s="77"/>
      <c r="AJY78" s="77"/>
      <c r="AJZ78" s="77"/>
      <c r="AKA78" s="77"/>
      <c r="AKB78" s="77"/>
      <c r="AKC78" s="77"/>
      <c r="AKD78" s="77"/>
      <c r="AKE78" s="77"/>
      <c r="AKF78" s="77"/>
      <c r="AKG78" s="77"/>
      <c r="AKH78" s="77"/>
      <c r="AKI78" s="77"/>
      <c r="AKJ78" s="77"/>
      <c r="AKK78" s="77"/>
      <c r="AKL78" s="77"/>
      <c r="AKM78" s="77"/>
      <c r="AKN78" s="77"/>
      <c r="AKO78" s="77"/>
      <c r="AKP78" s="77"/>
      <c r="AKQ78" s="77"/>
      <c r="AKR78" s="77"/>
      <c r="AKS78" s="77"/>
      <c r="AKT78" s="77"/>
      <c r="AKU78" s="77"/>
      <c r="AKV78" s="77"/>
      <c r="AKW78" s="77"/>
      <c r="AKX78" s="77"/>
      <c r="AKY78" s="77"/>
      <c r="AKZ78" s="77"/>
      <c r="ALA78" s="77"/>
      <c r="ALB78" s="77"/>
      <c r="ALC78" s="77"/>
      <c r="ALD78" s="77"/>
      <c r="ALE78" s="77"/>
      <c r="ALF78" s="77"/>
      <c r="ALG78" s="77"/>
      <c r="ALH78" s="77"/>
      <c r="ALI78" s="77"/>
      <c r="ALJ78" s="77"/>
      <c r="ALK78" s="77"/>
      <c r="ALL78" s="77"/>
      <c r="ALM78" s="77"/>
      <c r="ALN78" s="77"/>
      <c r="ALO78" s="77"/>
      <c r="ALP78" s="77"/>
      <c r="ALQ78" s="77"/>
      <c r="ALR78" s="77"/>
      <c r="ALS78" s="77"/>
      <c r="ALT78" s="77"/>
      <c r="ALU78" s="77"/>
      <c r="ALV78" s="77"/>
      <c r="ALW78" s="77"/>
      <c r="ALX78" s="77"/>
      <c r="ALY78" s="77"/>
      <c r="ALZ78" s="77"/>
      <c r="AMA78" s="77"/>
      <c r="AMB78" s="77"/>
      <c r="AMC78" s="77"/>
      <c r="AMD78" s="77"/>
      <c r="AME78" s="77"/>
      <c r="AMF78" s="77"/>
      <c r="AMG78" s="77"/>
      <c r="AMH78" s="77"/>
      <c r="AMI78" s="77"/>
      <c r="AMJ78" s="77"/>
    </row>
    <row r="79" spans="1:1024" ht="45.75" customHeight="1">
      <c r="A79" s="53">
        <v>101153806</v>
      </c>
      <c r="B79" s="54" t="s">
        <v>69</v>
      </c>
      <c r="C79" s="78" t="s">
        <v>177</v>
      </c>
      <c r="D79" s="78" t="s">
        <v>186</v>
      </c>
      <c r="E79" s="53" t="s">
        <v>182</v>
      </c>
      <c r="F79" s="57"/>
      <c r="G79" s="54" t="s">
        <v>187</v>
      </c>
      <c r="H79" s="57">
        <v>43039</v>
      </c>
      <c r="I79" s="79">
        <v>382800</v>
      </c>
      <c r="J79" s="79"/>
      <c r="K79" s="54" t="s">
        <v>125</v>
      </c>
      <c r="L79" s="54" t="s">
        <v>180</v>
      </c>
      <c r="M79" s="54" t="s">
        <v>59</v>
      </c>
      <c r="N79" s="59"/>
      <c r="O79" s="59"/>
      <c r="P79" s="79">
        <v>382800</v>
      </c>
      <c r="Q79" s="59"/>
      <c r="R79" s="59"/>
      <c r="S79" s="59"/>
      <c r="T79" s="79">
        <v>382800</v>
      </c>
      <c r="U79" s="75"/>
      <c r="V79" s="76"/>
      <c r="W79" s="77"/>
      <c r="X79" s="77"/>
      <c r="Y79" s="77"/>
      <c r="Z79" s="77"/>
      <c r="AA79" s="77"/>
      <c r="AB79" s="77"/>
      <c r="AC79" s="77"/>
      <c r="AD79" s="77"/>
      <c r="AE79" s="77"/>
      <c r="AF79" s="77"/>
      <c r="AG79" s="77"/>
      <c r="AH79" s="77"/>
      <c r="AI79" s="77"/>
      <c r="AJ79" s="77"/>
      <c r="AK79" s="77"/>
      <c r="AL79" s="77"/>
      <c r="AM79" s="77"/>
      <c r="AN79" s="77"/>
      <c r="AO79" s="77"/>
      <c r="AP79" s="77"/>
      <c r="AQ79" s="77"/>
      <c r="AR79" s="77"/>
      <c r="AS79" s="77"/>
      <c r="AT79" s="77"/>
      <c r="AU79" s="77"/>
      <c r="AV79" s="77"/>
      <c r="AW79" s="77"/>
      <c r="AX79" s="77"/>
      <c r="AY79" s="77"/>
      <c r="AZ79" s="77"/>
      <c r="BA79" s="77"/>
      <c r="BB79" s="77"/>
      <c r="BC79" s="77"/>
      <c r="BD79" s="77"/>
      <c r="BE79" s="77"/>
      <c r="BF79" s="77"/>
      <c r="BG79" s="77"/>
      <c r="BH79" s="77"/>
      <c r="BI79" s="77"/>
      <c r="BJ79" s="77"/>
      <c r="BK79" s="77"/>
      <c r="BL79" s="77"/>
      <c r="BM79" s="77"/>
      <c r="BN79" s="77"/>
      <c r="BO79" s="77"/>
      <c r="BP79" s="77"/>
      <c r="BQ79" s="77"/>
      <c r="BR79" s="77"/>
      <c r="BS79" s="77"/>
      <c r="BT79" s="77"/>
      <c r="BU79" s="77"/>
      <c r="BV79" s="77"/>
      <c r="BW79" s="77"/>
      <c r="BX79" s="77"/>
      <c r="BY79" s="77"/>
      <c r="BZ79" s="77"/>
      <c r="CA79" s="77"/>
      <c r="CB79" s="77"/>
      <c r="CC79" s="77"/>
      <c r="CD79" s="77"/>
      <c r="CE79" s="77"/>
      <c r="CF79" s="77"/>
      <c r="CG79" s="77"/>
      <c r="CH79" s="77"/>
      <c r="CI79" s="77"/>
      <c r="CJ79" s="77"/>
      <c r="CK79" s="77"/>
      <c r="CL79" s="77"/>
      <c r="CM79" s="77"/>
      <c r="CN79" s="77"/>
      <c r="CO79" s="77"/>
      <c r="CP79" s="77"/>
      <c r="CQ79" s="77"/>
      <c r="CR79" s="77"/>
      <c r="CS79" s="77"/>
      <c r="CT79" s="77"/>
      <c r="CU79" s="77"/>
      <c r="CV79" s="77"/>
      <c r="CW79" s="77"/>
      <c r="CX79" s="77"/>
      <c r="CY79" s="77"/>
      <c r="CZ79" s="77"/>
      <c r="DA79" s="77"/>
      <c r="DB79" s="77"/>
      <c r="DC79" s="77"/>
      <c r="DD79" s="77"/>
      <c r="DE79" s="77"/>
      <c r="DF79" s="77"/>
      <c r="DG79" s="77"/>
      <c r="DH79" s="77"/>
      <c r="DI79" s="77"/>
      <c r="DJ79" s="77"/>
      <c r="DK79" s="77"/>
      <c r="DL79" s="77"/>
      <c r="DM79" s="77"/>
      <c r="DN79" s="77"/>
      <c r="DO79" s="77"/>
      <c r="DP79" s="77"/>
      <c r="DQ79" s="77"/>
      <c r="DR79" s="77"/>
      <c r="DS79" s="77"/>
      <c r="DT79" s="77"/>
      <c r="DU79" s="77"/>
      <c r="DV79" s="77"/>
      <c r="DW79" s="77"/>
      <c r="DX79" s="77"/>
      <c r="DY79" s="77"/>
      <c r="DZ79" s="77"/>
      <c r="EA79" s="77"/>
      <c r="EB79" s="77"/>
      <c r="EC79" s="77"/>
      <c r="ED79" s="77"/>
      <c r="EE79" s="77"/>
      <c r="EF79" s="77"/>
      <c r="EG79" s="77"/>
      <c r="EH79" s="77"/>
      <c r="EI79" s="77"/>
      <c r="EJ79" s="77"/>
      <c r="EK79" s="77"/>
      <c r="EL79" s="77"/>
      <c r="EM79" s="77"/>
      <c r="EN79" s="77"/>
      <c r="EO79" s="77"/>
      <c r="EP79" s="77"/>
      <c r="EQ79" s="77"/>
      <c r="ER79" s="77"/>
      <c r="ES79" s="77"/>
      <c r="ET79" s="77"/>
      <c r="EU79" s="77"/>
      <c r="EV79" s="77"/>
      <c r="EW79" s="77"/>
      <c r="EX79" s="77"/>
      <c r="EY79" s="77"/>
      <c r="EZ79" s="77"/>
      <c r="FA79" s="77"/>
      <c r="FB79" s="77"/>
      <c r="FC79" s="77"/>
      <c r="FD79" s="77"/>
      <c r="FE79" s="77"/>
      <c r="FF79" s="77"/>
      <c r="FG79" s="77"/>
      <c r="FH79" s="77"/>
      <c r="FI79" s="77"/>
      <c r="FJ79" s="77"/>
      <c r="FK79" s="77"/>
      <c r="FL79" s="77"/>
      <c r="FM79" s="77"/>
      <c r="FN79" s="77"/>
      <c r="FO79" s="77"/>
      <c r="FP79" s="77"/>
      <c r="FQ79" s="77"/>
      <c r="FR79" s="77"/>
      <c r="FS79" s="77"/>
      <c r="FT79" s="77"/>
      <c r="FU79" s="77"/>
      <c r="FV79" s="77"/>
      <c r="FW79" s="77"/>
      <c r="FX79" s="77"/>
      <c r="FY79" s="77"/>
      <c r="FZ79" s="77"/>
      <c r="GA79" s="77"/>
      <c r="GB79" s="77"/>
      <c r="GC79" s="77"/>
      <c r="GD79" s="77"/>
      <c r="GE79" s="77"/>
      <c r="GF79" s="77"/>
      <c r="GG79" s="77"/>
      <c r="GH79" s="77"/>
      <c r="GI79" s="77"/>
      <c r="GJ79" s="77"/>
      <c r="GK79" s="77"/>
      <c r="GL79" s="77"/>
      <c r="GM79" s="77"/>
      <c r="GN79" s="77"/>
      <c r="GO79" s="77"/>
      <c r="GP79" s="77"/>
      <c r="GQ79" s="77"/>
      <c r="GR79" s="77"/>
      <c r="GS79" s="77"/>
      <c r="GT79" s="77"/>
      <c r="GU79" s="77"/>
      <c r="GV79" s="77"/>
      <c r="GW79" s="77"/>
      <c r="GX79" s="77"/>
      <c r="GY79" s="77"/>
      <c r="GZ79" s="77"/>
      <c r="HA79" s="77"/>
      <c r="HB79" s="77"/>
      <c r="HC79" s="77"/>
      <c r="HD79" s="77"/>
      <c r="HE79" s="77"/>
      <c r="HF79" s="77"/>
      <c r="HG79" s="77"/>
      <c r="HH79" s="77"/>
      <c r="HI79" s="77"/>
      <c r="HJ79" s="77"/>
      <c r="HK79" s="77"/>
      <c r="HL79" s="77"/>
      <c r="HM79" s="77"/>
      <c r="HN79" s="77"/>
      <c r="HO79" s="77"/>
      <c r="HP79" s="77"/>
      <c r="HQ79" s="77"/>
      <c r="HR79" s="77"/>
      <c r="HS79" s="77"/>
      <c r="HT79" s="77"/>
      <c r="HU79" s="77"/>
      <c r="HV79" s="77"/>
      <c r="HW79" s="77"/>
      <c r="HX79" s="77"/>
      <c r="HY79" s="77"/>
      <c r="HZ79" s="77"/>
      <c r="IA79" s="77"/>
      <c r="IB79" s="77"/>
      <c r="IC79" s="77"/>
      <c r="ID79" s="77"/>
      <c r="IE79" s="77"/>
      <c r="IF79" s="77"/>
      <c r="IG79" s="77"/>
      <c r="IH79" s="77"/>
      <c r="II79" s="77"/>
      <c r="IJ79" s="77"/>
      <c r="IK79" s="77"/>
      <c r="IL79" s="77"/>
      <c r="IM79" s="77"/>
      <c r="IN79" s="77"/>
      <c r="IO79" s="77"/>
      <c r="IP79" s="77"/>
      <c r="IQ79" s="77"/>
      <c r="IR79" s="77"/>
      <c r="IS79" s="77"/>
      <c r="IT79" s="77"/>
      <c r="IU79" s="77"/>
      <c r="IV79" s="77"/>
      <c r="IW79" s="77"/>
      <c r="IX79" s="77"/>
      <c r="IY79" s="77"/>
      <c r="IZ79" s="77"/>
      <c r="JA79" s="77"/>
      <c r="JB79" s="77"/>
      <c r="JC79" s="77"/>
      <c r="JD79" s="77"/>
      <c r="JE79" s="77"/>
      <c r="JF79" s="77"/>
      <c r="JG79" s="77"/>
      <c r="JH79" s="77"/>
      <c r="JI79" s="77"/>
      <c r="JJ79" s="77"/>
      <c r="JK79" s="77"/>
      <c r="JL79" s="77"/>
      <c r="JM79" s="77"/>
      <c r="JN79" s="77"/>
      <c r="JO79" s="77"/>
      <c r="JP79" s="77"/>
      <c r="JQ79" s="77"/>
      <c r="JR79" s="77"/>
      <c r="JS79" s="77"/>
      <c r="JT79" s="77"/>
      <c r="JU79" s="77"/>
      <c r="JV79" s="77"/>
      <c r="JW79" s="77"/>
      <c r="JX79" s="77"/>
      <c r="JY79" s="77"/>
      <c r="JZ79" s="77"/>
      <c r="KA79" s="77"/>
      <c r="KB79" s="77"/>
      <c r="KC79" s="77"/>
      <c r="KD79" s="77"/>
      <c r="KE79" s="77"/>
      <c r="KF79" s="77"/>
      <c r="KG79" s="77"/>
      <c r="KH79" s="77"/>
      <c r="KI79" s="77"/>
      <c r="KJ79" s="77"/>
      <c r="KK79" s="77"/>
      <c r="KL79" s="77"/>
      <c r="KM79" s="77"/>
      <c r="KN79" s="77"/>
      <c r="KO79" s="77"/>
      <c r="KP79" s="77"/>
      <c r="KQ79" s="77"/>
      <c r="KR79" s="77"/>
      <c r="KS79" s="77"/>
      <c r="KT79" s="77"/>
      <c r="KU79" s="77"/>
      <c r="KV79" s="77"/>
      <c r="KW79" s="77"/>
      <c r="KX79" s="77"/>
      <c r="KY79" s="77"/>
      <c r="KZ79" s="77"/>
      <c r="LA79" s="77"/>
      <c r="LB79" s="77"/>
      <c r="LC79" s="77"/>
      <c r="LD79" s="77"/>
      <c r="LE79" s="77"/>
      <c r="LF79" s="77"/>
      <c r="LG79" s="77"/>
      <c r="LH79" s="77"/>
      <c r="LI79" s="77"/>
      <c r="LJ79" s="77"/>
      <c r="LK79" s="77"/>
      <c r="LL79" s="77"/>
      <c r="LM79" s="77"/>
      <c r="LN79" s="77"/>
      <c r="LO79" s="77"/>
      <c r="LP79" s="77"/>
      <c r="LQ79" s="77"/>
      <c r="LR79" s="77"/>
      <c r="LS79" s="77"/>
      <c r="LT79" s="77"/>
      <c r="LU79" s="77"/>
      <c r="LV79" s="77"/>
      <c r="LW79" s="77"/>
      <c r="LX79" s="77"/>
      <c r="LY79" s="77"/>
      <c r="LZ79" s="77"/>
      <c r="MA79" s="77"/>
      <c r="MB79" s="77"/>
      <c r="MC79" s="77"/>
      <c r="MD79" s="77"/>
      <c r="ME79" s="77"/>
      <c r="MF79" s="77"/>
      <c r="MG79" s="77"/>
      <c r="MH79" s="77"/>
      <c r="MI79" s="77"/>
      <c r="MJ79" s="77"/>
      <c r="MK79" s="77"/>
      <c r="ML79" s="77"/>
      <c r="MM79" s="77"/>
      <c r="MN79" s="77"/>
      <c r="MO79" s="77"/>
      <c r="MP79" s="77"/>
      <c r="MQ79" s="77"/>
      <c r="MR79" s="77"/>
      <c r="MS79" s="77"/>
      <c r="MT79" s="77"/>
      <c r="MU79" s="77"/>
      <c r="MV79" s="77"/>
      <c r="MW79" s="77"/>
      <c r="MX79" s="77"/>
      <c r="MY79" s="77"/>
      <c r="MZ79" s="77"/>
      <c r="NA79" s="77"/>
      <c r="NB79" s="77"/>
      <c r="NC79" s="77"/>
      <c r="ND79" s="77"/>
      <c r="NE79" s="77"/>
      <c r="NF79" s="77"/>
      <c r="NG79" s="77"/>
      <c r="NH79" s="77"/>
      <c r="NI79" s="77"/>
      <c r="NJ79" s="77"/>
      <c r="NK79" s="77"/>
      <c r="NL79" s="77"/>
      <c r="NM79" s="77"/>
      <c r="NN79" s="77"/>
      <c r="NO79" s="77"/>
      <c r="NP79" s="77"/>
      <c r="NQ79" s="77"/>
      <c r="NR79" s="77"/>
      <c r="NS79" s="77"/>
      <c r="NT79" s="77"/>
      <c r="NU79" s="77"/>
      <c r="NV79" s="77"/>
      <c r="NW79" s="77"/>
      <c r="NX79" s="77"/>
      <c r="NY79" s="77"/>
      <c r="NZ79" s="77"/>
      <c r="OA79" s="77"/>
      <c r="OB79" s="77"/>
      <c r="OC79" s="77"/>
      <c r="OD79" s="77"/>
      <c r="OE79" s="77"/>
      <c r="OF79" s="77"/>
      <c r="OG79" s="77"/>
      <c r="OH79" s="77"/>
      <c r="OI79" s="77"/>
      <c r="OJ79" s="77"/>
      <c r="OK79" s="77"/>
      <c r="OL79" s="77"/>
      <c r="OM79" s="77"/>
      <c r="ON79" s="77"/>
      <c r="OO79" s="77"/>
      <c r="OP79" s="77"/>
      <c r="OQ79" s="77"/>
      <c r="OR79" s="77"/>
      <c r="OS79" s="77"/>
      <c r="OT79" s="77"/>
      <c r="OU79" s="77"/>
      <c r="OV79" s="77"/>
      <c r="OW79" s="77"/>
      <c r="OX79" s="77"/>
      <c r="OY79" s="77"/>
      <c r="OZ79" s="77"/>
      <c r="PA79" s="77"/>
      <c r="PB79" s="77"/>
      <c r="PC79" s="77"/>
      <c r="PD79" s="77"/>
      <c r="PE79" s="77"/>
      <c r="PF79" s="77"/>
      <c r="PG79" s="77"/>
      <c r="PH79" s="77"/>
      <c r="PI79" s="77"/>
      <c r="PJ79" s="77"/>
      <c r="PK79" s="77"/>
      <c r="PL79" s="77"/>
      <c r="PM79" s="77"/>
      <c r="PN79" s="77"/>
      <c r="PO79" s="77"/>
      <c r="PP79" s="77"/>
      <c r="PQ79" s="77"/>
      <c r="PR79" s="77"/>
      <c r="PS79" s="77"/>
      <c r="PT79" s="77"/>
      <c r="PU79" s="77"/>
      <c r="PV79" s="77"/>
      <c r="PW79" s="77"/>
      <c r="PX79" s="77"/>
      <c r="PY79" s="77"/>
      <c r="PZ79" s="77"/>
      <c r="QA79" s="77"/>
      <c r="QB79" s="77"/>
      <c r="QC79" s="77"/>
      <c r="QD79" s="77"/>
      <c r="QE79" s="77"/>
      <c r="QF79" s="77"/>
      <c r="QG79" s="77"/>
      <c r="QH79" s="77"/>
      <c r="QI79" s="77"/>
      <c r="QJ79" s="77"/>
      <c r="QK79" s="77"/>
      <c r="QL79" s="77"/>
      <c r="QM79" s="77"/>
      <c r="QN79" s="77"/>
      <c r="QO79" s="77"/>
      <c r="QP79" s="77"/>
      <c r="QQ79" s="77"/>
      <c r="QR79" s="77"/>
      <c r="QS79" s="77"/>
      <c r="QT79" s="77"/>
      <c r="QU79" s="77"/>
      <c r="QV79" s="77"/>
      <c r="QW79" s="77"/>
      <c r="QX79" s="77"/>
      <c r="QY79" s="77"/>
      <c r="QZ79" s="77"/>
      <c r="RA79" s="77"/>
      <c r="RB79" s="77"/>
      <c r="RC79" s="77"/>
      <c r="RD79" s="77"/>
      <c r="RE79" s="77"/>
      <c r="RF79" s="77"/>
      <c r="RG79" s="77"/>
      <c r="RH79" s="77"/>
      <c r="RI79" s="77"/>
      <c r="RJ79" s="77"/>
      <c r="RK79" s="77"/>
      <c r="RL79" s="77"/>
      <c r="RM79" s="77"/>
      <c r="RN79" s="77"/>
      <c r="RO79" s="77"/>
      <c r="RP79" s="77"/>
      <c r="RQ79" s="77"/>
      <c r="RR79" s="77"/>
      <c r="RS79" s="77"/>
      <c r="RT79" s="77"/>
      <c r="RU79" s="77"/>
      <c r="RV79" s="77"/>
      <c r="RW79" s="77"/>
      <c r="RX79" s="77"/>
      <c r="RY79" s="77"/>
      <c r="RZ79" s="77"/>
      <c r="SA79" s="77"/>
      <c r="SB79" s="77"/>
      <c r="SC79" s="77"/>
      <c r="SD79" s="77"/>
      <c r="SE79" s="77"/>
      <c r="SF79" s="77"/>
      <c r="SG79" s="77"/>
      <c r="SH79" s="77"/>
      <c r="SI79" s="77"/>
      <c r="SJ79" s="77"/>
      <c r="SK79" s="77"/>
      <c r="SL79" s="77"/>
      <c r="SM79" s="77"/>
      <c r="SN79" s="77"/>
      <c r="SO79" s="77"/>
      <c r="SP79" s="77"/>
      <c r="SQ79" s="77"/>
      <c r="SR79" s="77"/>
      <c r="SS79" s="77"/>
      <c r="ST79" s="77"/>
      <c r="SU79" s="77"/>
      <c r="SV79" s="77"/>
      <c r="SW79" s="77"/>
      <c r="SX79" s="77"/>
      <c r="SY79" s="77"/>
      <c r="SZ79" s="77"/>
      <c r="TA79" s="77"/>
      <c r="TB79" s="77"/>
      <c r="TC79" s="77"/>
      <c r="TD79" s="77"/>
      <c r="TE79" s="77"/>
      <c r="TF79" s="77"/>
      <c r="TG79" s="77"/>
      <c r="TH79" s="77"/>
      <c r="TI79" s="77"/>
      <c r="TJ79" s="77"/>
      <c r="TK79" s="77"/>
      <c r="TL79" s="77"/>
      <c r="TM79" s="77"/>
      <c r="TN79" s="77"/>
      <c r="TO79" s="77"/>
      <c r="TP79" s="77"/>
      <c r="TQ79" s="77"/>
      <c r="TR79" s="77"/>
      <c r="TS79" s="77"/>
      <c r="TT79" s="77"/>
      <c r="TU79" s="77"/>
      <c r="TV79" s="77"/>
      <c r="TW79" s="77"/>
      <c r="TX79" s="77"/>
      <c r="TY79" s="77"/>
      <c r="TZ79" s="77"/>
      <c r="UA79" s="77"/>
      <c r="UB79" s="77"/>
      <c r="UC79" s="77"/>
      <c r="UD79" s="77"/>
      <c r="UE79" s="77"/>
      <c r="UF79" s="77"/>
      <c r="UG79" s="77"/>
      <c r="UH79" s="77"/>
      <c r="UI79" s="77"/>
      <c r="UJ79" s="77"/>
      <c r="UK79" s="77"/>
      <c r="UL79" s="77"/>
      <c r="UM79" s="77"/>
      <c r="UN79" s="77"/>
      <c r="UO79" s="77"/>
      <c r="UP79" s="77"/>
      <c r="UQ79" s="77"/>
      <c r="UR79" s="77"/>
      <c r="US79" s="77"/>
      <c r="UT79" s="77"/>
      <c r="UU79" s="77"/>
      <c r="UV79" s="77"/>
      <c r="UW79" s="77"/>
      <c r="UX79" s="77"/>
      <c r="UY79" s="77"/>
      <c r="UZ79" s="77"/>
      <c r="VA79" s="77"/>
      <c r="VB79" s="77"/>
      <c r="VC79" s="77"/>
      <c r="VD79" s="77"/>
      <c r="VE79" s="77"/>
      <c r="VF79" s="77"/>
      <c r="VG79" s="77"/>
      <c r="VH79" s="77"/>
      <c r="VI79" s="77"/>
      <c r="VJ79" s="77"/>
      <c r="VK79" s="77"/>
      <c r="VL79" s="77"/>
      <c r="VM79" s="77"/>
      <c r="VN79" s="77"/>
      <c r="VO79" s="77"/>
      <c r="VP79" s="77"/>
      <c r="VQ79" s="77"/>
      <c r="VR79" s="77"/>
      <c r="VS79" s="77"/>
      <c r="VT79" s="77"/>
      <c r="VU79" s="77"/>
      <c r="VV79" s="77"/>
      <c r="VW79" s="77"/>
      <c r="VX79" s="77"/>
      <c r="VY79" s="77"/>
      <c r="VZ79" s="77"/>
      <c r="WA79" s="77"/>
      <c r="WB79" s="77"/>
      <c r="WC79" s="77"/>
      <c r="WD79" s="77"/>
      <c r="WE79" s="77"/>
      <c r="WF79" s="77"/>
      <c r="WG79" s="77"/>
      <c r="WH79" s="77"/>
      <c r="WI79" s="77"/>
      <c r="WJ79" s="77"/>
      <c r="WK79" s="77"/>
      <c r="WL79" s="77"/>
      <c r="WM79" s="77"/>
      <c r="WN79" s="77"/>
      <c r="WO79" s="77"/>
      <c r="WP79" s="77"/>
      <c r="WQ79" s="77"/>
      <c r="WR79" s="77"/>
      <c r="WS79" s="77"/>
      <c r="WT79" s="77"/>
      <c r="WU79" s="77"/>
      <c r="WV79" s="77"/>
      <c r="WW79" s="77"/>
      <c r="WX79" s="77"/>
      <c r="WY79" s="77"/>
      <c r="WZ79" s="77"/>
      <c r="XA79" s="77"/>
      <c r="XB79" s="77"/>
      <c r="XC79" s="77"/>
      <c r="XD79" s="77"/>
      <c r="XE79" s="77"/>
      <c r="XF79" s="77"/>
      <c r="XG79" s="77"/>
      <c r="XH79" s="77"/>
      <c r="XI79" s="77"/>
      <c r="XJ79" s="77"/>
      <c r="XK79" s="77"/>
      <c r="XL79" s="77"/>
      <c r="XM79" s="77"/>
      <c r="XN79" s="77"/>
      <c r="XO79" s="77"/>
      <c r="XP79" s="77"/>
      <c r="XQ79" s="77"/>
      <c r="XR79" s="77"/>
      <c r="XS79" s="77"/>
      <c r="XT79" s="77"/>
      <c r="XU79" s="77"/>
      <c r="XV79" s="77"/>
      <c r="XW79" s="77"/>
      <c r="XX79" s="77"/>
      <c r="XY79" s="77"/>
      <c r="XZ79" s="77"/>
      <c r="YA79" s="77"/>
      <c r="YB79" s="77"/>
      <c r="YC79" s="77"/>
      <c r="YD79" s="77"/>
      <c r="YE79" s="77"/>
      <c r="YF79" s="77"/>
      <c r="YG79" s="77"/>
      <c r="YH79" s="77"/>
      <c r="YI79" s="77"/>
      <c r="YJ79" s="77"/>
      <c r="YK79" s="77"/>
      <c r="YL79" s="77"/>
      <c r="YM79" s="77"/>
      <c r="YN79" s="77"/>
      <c r="YO79" s="77"/>
      <c r="YP79" s="77"/>
      <c r="YQ79" s="77"/>
      <c r="YR79" s="77"/>
      <c r="YS79" s="77"/>
      <c r="YT79" s="77"/>
      <c r="YU79" s="77"/>
      <c r="YV79" s="77"/>
      <c r="YW79" s="77"/>
      <c r="YX79" s="77"/>
      <c r="YY79" s="77"/>
      <c r="YZ79" s="77"/>
      <c r="ZA79" s="77"/>
      <c r="ZB79" s="77"/>
      <c r="ZC79" s="77"/>
      <c r="ZD79" s="77"/>
      <c r="ZE79" s="77"/>
      <c r="ZF79" s="77"/>
      <c r="ZG79" s="77"/>
      <c r="ZH79" s="77"/>
      <c r="ZI79" s="77"/>
      <c r="ZJ79" s="77"/>
      <c r="ZK79" s="77"/>
      <c r="ZL79" s="77"/>
      <c r="ZM79" s="77"/>
      <c r="ZN79" s="77"/>
      <c r="ZO79" s="77"/>
      <c r="ZP79" s="77"/>
      <c r="ZQ79" s="77"/>
      <c r="ZR79" s="77"/>
      <c r="ZS79" s="77"/>
      <c r="ZT79" s="77"/>
      <c r="ZU79" s="77"/>
      <c r="ZV79" s="77"/>
      <c r="ZW79" s="77"/>
      <c r="ZX79" s="77"/>
      <c r="ZY79" s="77"/>
      <c r="ZZ79" s="77"/>
      <c r="AAA79" s="77"/>
      <c r="AAB79" s="77"/>
      <c r="AAC79" s="77"/>
      <c r="AAD79" s="77"/>
      <c r="AAE79" s="77"/>
      <c r="AAF79" s="77"/>
      <c r="AAG79" s="77"/>
      <c r="AAH79" s="77"/>
      <c r="AAI79" s="77"/>
      <c r="AAJ79" s="77"/>
      <c r="AAK79" s="77"/>
      <c r="AAL79" s="77"/>
      <c r="AAM79" s="77"/>
      <c r="AAN79" s="77"/>
      <c r="AAO79" s="77"/>
      <c r="AAP79" s="77"/>
      <c r="AAQ79" s="77"/>
      <c r="AAR79" s="77"/>
      <c r="AAS79" s="77"/>
      <c r="AAT79" s="77"/>
      <c r="AAU79" s="77"/>
      <c r="AAV79" s="77"/>
      <c r="AAW79" s="77"/>
      <c r="AAX79" s="77"/>
      <c r="AAY79" s="77"/>
      <c r="AAZ79" s="77"/>
      <c r="ABA79" s="77"/>
      <c r="ABB79" s="77"/>
      <c r="ABC79" s="77"/>
      <c r="ABD79" s="77"/>
      <c r="ABE79" s="77"/>
      <c r="ABF79" s="77"/>
      <c r="ABG79" s="77"/>
      <c r="ABH79" s="77"/>
      <c r="ABI79" s="77"/>
      <c r="ABJ79" s="77"/>
      <c r="ABK79" s="77"/>
      <c r="ABL79" s="77"/>
      <c r="ABM79" s="77"/>
      <c r="ABN79" s="77"/>
      <c r="ABO79" s="77"/>
      <c r="ABP79" s="77"/>
      <c r="ABQ79" s="77"/>
      <c r="ABR79" s="77"/>
      <c r="ABS79" s="77"/>
      <c r="ABT79" s="77"/>
      <c r="ABU79" s="77"/>
      <c r="ABV79" s="77"/>
      <c r="ABW79" s="77"/>
      <c r="ABX79" s="77"/>
      <c r="ABY79" s="77"/>
      <c r="ABZ79" s="77"/>
      <c r="ACA79" s="77"/>
      <c r="ACB79" s="77"/>
      <c r="ACC79" s="77"/>
      <c r="ACD79" s="77"/>
      <c r="ACE79" s="77"/>
      <c r="ACF79" s="77"/>
      <c r="ACG79" s="77"/>
      <c r="ACH79" s="77"/>
      <c r="ACI79" s="77"/>
      <c r="ACJ79" s="77"/>
      <c r="ACK79" s="77"/>
      <c r="ACL79" s="77"/>
      <c r="ACM79" s="77"/>
      <c r="ACN79" s="77"/>
      <c r="ACO79" s="77"/>
      <c r="ACP79" s="77"/>
      <c r="ACQ79" s="77"/>
      <c r="ACR79" s="77"/>
      <c r="ACS79" s="77"/>
      <c r="ACT79" s="77"/>
      <c r="ACU79" s="77"/>
      <c r="ACV79" s="77"/>
      <c r="ACW79" s="77"/>
      <c r="ACX79" s="77"/>
      <c r="ACY79" s="77"/>
      <c r="ACZ79" s="77"/>
      <c r="ADA79" s="77"/>
      <c r="ADB79" s="77"/>
      <c r="ADC79" s="77"/>
      <c r="ADD79" s="77"/>
      <c r="ADE79" s="77"/>
      <c r="ADF79" s="77"/>
      <c r="ADG79" s="77"/>
      <c r="ADH79" s="77"/>
      <c r="ADI79" s="77"/>
      <c r="ADJ79" s="77"/>
      <c r="ADK79" s="77"/>
      <c r="ADL79" s="77"/>
      <c r="ADM79" s="77"/>
      <c r="ADN79" s="77"/>
      <c r="ADO79" s="77"/>
      <c r="ADP79" s="77"/>
      <c r="ADQ79" s="77"/>
      <c r="ADR79" s="77"/>
      <c r="ADS79" s="77"/>
      <c r="ADT79" s="77"/>
      <c r="ADU79" s="77"/>
      <c r="ADV79" s="77"/>
      <c r="ADW79" s="77"/>
      <c r="ADX79" s="77"/>
      <c r="ADY79" s="77"/>
      <c r="ADZ79" s="77"/>
      <c r="AEA79" s="77"/>
      <c r="AEB79" s="77"/>
      <c r="AEC79" s="77"/>
      <c r="AED79" s="77"/>
      <c r="AEE79" s="77"/>
      <c r="AEF79" s="77"/>
      <c r="AEG79" s="77"/>
      <c r="AEH79" s="77"/>
      <c r="AEI79" s="77"/>
      <c r="AEJ79" s="77"/>
      <c r="AEK79" s="77"/>
      <c r="AEL79" s="77"/>
      <c r="AEM79" s="77"/>
      <c r="AEN79" s="77"/>
      <c r="AEO79" s="77"/>
      <c r="AEP79" s="77"/>
      <c r="AEQ79" s="77"/>
      <c r="AER79" s="77"/>
      <c r="AES79" s="77"/>
      <c r="AET79" s="77"/>
      <c r="AEU79" s="77"/>
      <c r="AEV79" s="77"/>
      <c r="AEW79" s="77"/>
      <c r="AEX79" s="77"/>
      <c r="AEY79" s="77"/>
      <c r="AEZ79" s="77"/>
      <c r="AFA79" s="77"/>
      <c r="AFB79" s="77"/>
      <c r="AFC79" s="77"/>
      <c r="AFD79" s="77"/>
      <c r="AFE79" s="77"/>
      <c r="AFF79" s="77"/>
      <c r="AFG79" s="77"/>
      <c r="AFH79" s="77"/>
      <c r="AFI79" s="77"/>
      <c r="AFJ79" s="77"/>
      <c r="AFK79" s="77"/>
      <c r="AFL79" s="77"/>
      <c r="AFM79" s="77"/>
      <c r="AFN79" s="77"/>
      <c r="AFO79" s="77"/>
      <c r="AFP79" s="77"/>
      <c r="AFQ79" s="77"/>
      <c r="AFR79" s="77"/>
      <c r="AFS79" s="77"/>
      <c r="AFT79" s="77"/>
      <c r="AFU79" s="77"/>
      <c r="AFV79" s="77"/>
      <c r="AFW79" s="77"/>
      <c r="AFX79" s="77"/>
      <c r="AFY79" s="77"/>
      <c r="AFZ79" s="77"/>
      <c r="AGA79" s="77"/>
      <c r="AGB79" s="77"/>
      <c r="AGC79" s="77"/>
      <c r="AGD79" s="77"/>
      <c r="AGE79" s="77"/>
      <c r="AGF79" s="77"/>
      <c r="AGG79" s="77"/>
      <c r="AGH79" s="77"/>
      <c r="AGI79" s="77"/>
      <c r="AGJ79" s="77"/>
      <c r="AGK79" s="77"/>
      <c r="AGL79" s="77"/>
      <c r="AGM79" s="77"/>
      <c r="AGN79" s="77"/>
      <c r="AGO79" s="77"/>
      <c r="AGP79" s="77"/>
      <c r="AGQ79" s="77"/>
      <c r="AGR79" s="77"/>
      <c r="AGS79" s="77"/>
      <c r="AGT79" s="77"/>
      <c r="AGU79" s="77"/>
      <c r="AGV79" s="77"/>
      <c r="AGW79" s="77"/>
      <c r="AGX79" s="77"/>
      <c r="AGY79" s="77"/>
      <c r="AGZ79" s="77"/>
      <c r="AHA79" s="77"/>
      <c r="AHB79" s="77"/>
      <c r="AHC79" s="77"/>
      <c r="AHD79" s="77"/>
      <c r="AHE79" s="77"/>
      <c r="AHF79" s="77"/>
      <c r="AHG79" s="77"/>
      <c r="AHH79" s="77"/>
      <c r="AHI79" s="77"/>
      <c r="AHJ79" s="77"/>
      <c r="AHK79" s="77"/>
      <c r="AHL79" s="77"/>
      <c r="AHM79" s="77"/>
      <c r="AHN79" s="77"/>
      <c r="AHO79" s="77"/>
      <c r="AHP79" s="77"/>
      <c r="AHQ79" s="77"/>
      <c r="AHR79" s="77"/>
      <c r="AHS79" s="77"/>
      <c r="AHT79" s="77"/>
      <c r="AHU79" s="77"/>
      <c r="AHV79" s="77"/>
      <c r="AHW79" s="77"/>
      <c r="AHX79" s="77"/>
      <c r="AHY79" s="77"/>
      <c r="AHZ79" s="77"/>
      <c r="AIA79" s="77"/>
      <c r="AIB79" s="77"/>
      <c r="AIC79" s="77"/>
      <c r="AID79" s="77"/>
      <c r="AIE79" s="77"/>
      <c r="AIF79" s="77"/>
      <c r="AIG79" s="77"/>
      <c r="AIH79" s="77"/>
      <c r="AII79" s="77"/>
      <c r="AIJ79" s="77"/>
      <c r="AIK79" s="77"/>
      <c r="AIL79" s="77"/>
      <c r="AIM79" s="77"/>
      <c r="AIN79" s="77"/>
      <c r="AIO79" s="77"/>
      <c r="AIP79" s="77"/>
      <c r="AIQ79" s="77"/>
      <c r="AIR79" s="77"/>
      <c r="AIS79" s="77"/>
      <c r="AIT79" s="77"/>
      <c r="AIU79" s="77"/>
      <c r="AIV79" s="77"/>
      <c r="AIW79" s="77"/>
      <c r="AIX79" s="77"/>
      <c r="AIY79" s="77"/>
      <c r="AIZ79" s="77"/>
      <c r="AJA79" s="77"/>
      <c r="AJB79" s="77"/>
      <c r="AJC79" s="77"/>
      <c r="AJD79" s="77"/>
      <c r="AJE79" s="77"/>
      <c r="AJF79" s="77"/>
      <c r="AJG79" s="77"/>
      <c r="AJH79" s="77"/>
      <c r="AJI79" s="77"/>
      <c r="AJJ79" s="77"/>
      <c r="AJK79" s="77"/>
      <c r="AJL79" s="77"/>
      <c r="AJM79" s="77"/>
      <c r="AJN79" s="77"/>
      <c r="AJO79" s="77"/>
      <c r="AJP79" s="77"/>
      <c r="AJQ79" s="77"/>
      <c r="AJR79" s="77"/>
      <c r="AJS79" s="77"/>
      <c r="AJT79" s="77"/>
      <c r="AJU79" s="77"/>
      <c r="AJV79" s="77"/>
      <c r="AJW79" s="77"/>
      <c r="AJX79" s="77"/>
      <c r="AJY79" s="77"/>
      <c r="AJZ79" s="77"/>
      <c r="AKA79" s="77"/>
      <c r="AKB79" s="77"/>
      <c r="AKC79" s="77"/>
      <c r="AKD79" s="77"/>
      <c r="AKE79" s="77"/>
      <c r="AKF79" s="77"/>
      <c r="AKG79" s="77"/>
      <c r="AKH79" s="77"/>
      <c r="AKI79" s="77"/>
      <c r="AKJ79" s="77"/>
      <c r="AKK79" s="77"/>
      <c r="AKL79" s="77"/>
      <c r="AKM79" s="77"/>
      <c r="AKN79" s="77"/>
      <c r="AKO79" s="77"/>
      <c r="AKP79" s="77"/>
      <c r="AKQ79" s="77"/>
      <c r="AKR79" s="77"/>
      <c r="AKS79" s="77"/>
      <c r="AKT79" s="77"/>
      <c r="AKU79" s="77"/>
      <c r="AKV79" s="77"/>
      <c r="AKW79" s="77"/>
      <c r="AKX79" s="77"/>
      <c r="AKY79" s="77"/>
      <c r="AKZ79" s="77"/>
      <c r="ALA79" s="77"/>
      <c r="ALB79" s="77"/>
      <c r="ALC79" s="77"/>
      <c r="ALD79" s="77"/>
      <c r="ALE79" s="77"/>
      <c r="ALF79" s="77"/>
      <c r="ALG79" s="77"/>
      <c r="ALH79" s="77"/>
      <c r="ALI79" s="77"/>
      <c r="ALJ79" s="77"/>
      <c r="ALK79" s="77"/>
      <c r="ALL79" s="77"/>
      <c r="ALM79" s="77"/>
      <c r="ALN79" s="77"/>
      <c r="ALO79" s="77"/>
      <c r="ALP79" s="77"/>
      <c r="ALQ79" s="77"/>
      <c r="ALR79" s="77"/>
      <c r="ALS79" s="77"/>
      <c r="ALT79" s="77"/>
      <c r="ALU79" s="77"/>
      <c r="ALV79" s="77"/>
      <c r="ALW79" s="77"/>
      <c r="ALX79" s="77"/>
      <c r="ALY79" s="77"/>
      <c r="ALZ79" s="77"/>
      <c r="AMA79" s="77"/>
      <c r="AMB79" s="77"/>
      <c r="AMC79" s="77"/>
      <c r="AMD79" s="77"/>
      <c r="AME79" s="77"/>
      <c r="AMF79" s="77"/>
      <c r="AMG79" s="77"/>
      <c r="AMH79" s="77"/>
      <c r="AMI79" s="77"/>
      <c r="AMJ79" s="77"/>
    </row>
    <row r="80" spans="1:1024" ht="45.75" customHeight="1">
      <c r="A80" s="53">
        <v>101153806</v>
      </c>
      <c r="B80" s="54" t="s">
        <v>69</v>
      </c>
      <c r="C80" s="78" t="s">
        <v>177</v>
      </c>
      <c r="D80" s="78" t="s">
        <v>188</v>
      </c>
      <c r="E80" s="53" t="s">
        <v>182</v>
      </c>
      <c r="F80" s="57"/>
      <c r="G80" s="54" t="s">
        <v>189</v>
      </c>
      <c r="H80" s="57">
        <v>43059</v>
      </c>
      <c r="I80" s="79">
        <v>319000</v>
      </c>
      <c r="J80" s="79"/>
      <c r="K80" s="54" t="s">
        <v>125</v>
      </c>
      <c r="L80" s="54" t="s">
        <v>180</v>
      </c>
      <c r="M80" s="54" t="s">
        <v>59</v>
      </c>
      <c r="N80" s="59"/>
      <c r="O80" s="59"/>
      <c r="P80" s="79">
        <v>319000</v>
      </c>
      <c r="Q80" s="59"/>
      <c r="R80" s="59"/>
      <c r="S80" s="59"/>
      <c r="T80" s="79">
        <v>319000</v>
      </c>
      <c r="U80" s="75"/>
      <c r="V80" s="76"/>
      <c r="W80" s="77"/>
      <c r="X80" s="77"/>
      <c r="Y80" s="77"/>
      <c r="Z80" s="77"/>
      <c r="AA80" s="77"/>
      <c r="AB80" s="77"/>
      <c r="AC80" s="77"/>
      <c r="AD80" s="77"/>
      <c r="AE80" s="77"/>
      <c r="AF80" s="77"/>
      <c r="AG80" s="77"/>
      <c r="AH80" s="77"/>
      <c r="AI80" s="77"/>
      <c r="AJ80" s="77"/>
      <c r="AK80" s="77"/>
      <c r="AL80" s="77"/>
      <c r="AM80" s="77"/>
      <c r="AN80" s="77"/>
      <c r="AO80" s="77"/>
      <c r="AP80" s="77"/>
      <c r="AQ80" s="77"/>
      <c r="AR80" s="77"/>
      <c r="AS80" s="77"/>
      <c r="AT80" s="77"/>
      <c r="AU80" s="77"/>
      <c r="AV80" s="77"/>
      <c r="AW80" s="77"/>
      <c r="AX80" s="77"/>
      <c r="AY80" s="77"/>
      <c r="AZ80" s="77"/>
      <c r="BA80" s="77"/>
      <c r="BB80" s="77"/>
      <c r="BC80" s="77"/>
      <c r="BD80" s="77"/>
      <c r="BE80" s="77"/>
      <c r="BF80" s="77"/>
      <c r="BG80" s="77"/>
      <c r="BH80" s="77"/>
      <c r="BI80" s="77"/>
      <c r="BJ80" s="77"/>
      <c r="BK80" s="77"/>
      <c r="BL80" s="77"/>
      <c r="BM80" s="77"/>
      <c r="BN80" s="77"/>
      <c r="BO80" s="77"/>
      <c r="BP80" s="77"/>
      <c r="BQ80" s="77"/>
      <c r="BR80" s="77"/>
      <c r="BS80" s="77"/>
      <c r="BT80" s="77"/>
      <c r="BU80" s="77"/>
      <c r="BV80" s="77"/>
      <c r="BW80" s="77"/>
      <c r="BX80" s="77"/>
      <c r="BY80" s="77"/>
      <c r="BZ80" s="77"/>
      <c r="CA80" s="77"/>
      <c r="CB80" s="77"/>
      <c r="CC80" s="77"/>
      <c r="CD80" s="77"/>
      <c r="CE80" s="77"/>
      <c r="CF80" s="77"/>
      <c r="CG80" s="77"/>
      <c r="CH80" s="77"/>
      <c r="CI80" s="77"/>
      <c r="CJ80" s="77"/>
      <c r="CK80" s="77"/>
      <c r="CL80" s="77"/>
      <c r="CM80" s="77"/>
      <c r="CN80" s="77"/>
      <c r="CO80" s="77"/>
      <c r="CP80" s="77"/>
      <c r="CQ80" s="77"/>
      <c r="CR80" s="77"/>
      <c r="CS80" s="77"/>
      <c r="CT80" s="77"/>
      <c r="CU80" s="77"/>
      <c r="CV80" s="77"/>
      <c r="CW80" s="77"/>
      <c r="CX80" s="77"/>
      <c r="CY80" s="77"/>
      <c r="CZ80" s="77"/>
      <c r="DA80" s="77"/>
      <c r="DB80" s="77"/>
      <c r="DC80" s="77"/>
      <c r="DD80" s="77"/>
      <c r="DE80" s="77"/>
      <c r="DF80" s="77"/>
      <c r="DG80" s="77"/>
      <c r="DH80" s="77"/>
      <c r="DI80" s="77"/>
      <c r="DJ80" s="77"/>
      <c r="DK80" s="77"/>
      <c r="DL80" s="77"/>
      <c r="DM80" s="77"/>
      <c r="DN80" s="77"/>
      <c r="DO80" s="77"/>
      <c r="DP80" s="77"/>
      <c r="DQ80" s="77"/>
      <c r="DR80" s="77"/>
      <c r="DS80" s="77"/>
      <c r="DT80" s="77"/>
      <c r="DU80" s="77"/>
      <c r="DV80" s="77"/>
      <c r="DW80" s="77"/>
      <c r="DX80" s="77"/>
      <c r="DY80" s="77"/>
      <c r="DZ80" s="77"/>
      <c r="EA80" s="77"/>
      <c r="EB80" s="77"/>
      <c r="EC80" s="77"/>
      <c r="ED80" s="77"/>
      <c r="EE80" s="77"/>
      <c r="EF80" s="77"/>
      <c r="EG80" s="77"/>
      <c r="EH80" s="77"/>
      <c r="EI80" s="77"/>
      <c r="EJ80" s="77"/>
      <c r="EK80" s="77"/>
      <c r="EL80" s="77"/>
      <c r="EM80" s="77"/>
      <c r="EN80" s="77"/>
      <c r="EO80" s="77"/>
      <c r="EP80" s="77"/>
      <c r="EQ80" s="77"/>
      <c r="ER80" s="77"/>
      <c r="ES80" s="77"/>
      <c r="ET80" s="77"/>
      <c r="EU80" s="77"/>
      <c r="EV80" s="77"/>
      <c r="EW80" s="77"/>
      <c r="EX80" s="77"/>
      <c r="EY80" s="77"/>
      <c r="EZ80" s="77"/>
      <c r="FA80" s="77"/>
      <c r="FB80" s="77"/>
      <c r="FC80" s="77"/>
      <c r="FD80" s="77"/>
      <c r="FE80" s="77"/>
      <c r="FF80" s="77"/>
      <c r="FG80" s="77"/>
      <c r="FH80" s="77"/>
      <c r="FI80" s="77"/>
      <c r="FJ80" s="77"/>
      <c r="FK80" s="77"/>
      <c r="FL80" s="77"/>
      <c r="FM80" s="77"/>
      <c r="FN80" s="77"/>
      <c r="FO80" s="77"/>
      <c r="FP80" s="77"/>
      <c r="FQ80" s="77"/>
      <c r="FR80" s="77"/>
      <c r="FS80" s="77"/>
      <c r="FT80" s="77"/>
      <c r="FU80" s="77"/>
      <c r="FV80" s="77"/>
      <c r="FW80" s="77"/>
      <c r="FX80" s="77"/>
      <c r="FY80" s="77"/>
      <c r="FZ80" s="77"/>
      <c r="GA80" s="77"/>
      <c r="GB80" s="77"/>
      <c r="GC80" s="77"/>
      <c r="GD80" s="77"/>
      <c r="GE80" s="77"/>
      <c r="GF80" s="77"/>
      <c r="GG80" s="77"/>
      <c r="GH80" s="77"/>
      <c r="GI80" s="77"/>
      <c r="GJ80" s="77"/>
      <c r="GK80" s="77"/>
      <c r="GL80" s="77"/>
      <c r="GM80" s="77"/>
      <c r="GN80" s="77"/>
      <c r="GO80" s="77"/>
      <c r="GP80" s="77"/>
      <c r="GQ80" s="77"/>
      <c r="GR80" s="77"/>
      <c r="GS80" s="77"/>
      <c r="GT80" s="77"/>
      <c r="GU80" s="77"/>
      <c r="GV80" s="77"/>
      <c r="GW80" s="77"/>
      <c r="GX80" s="77"/>
      <c r="GY80" s="77"/>
      <c r="GZ80" s="77"/>
      <c r="HA80" s="77"/>
      <c r="HB80" s="77"/>
      <c r="HC80" s="77"/>
      <c r="HD80" s="77"/>
      <c r="HE80" s="77"/>
      <c r="HF80" s="77"/>
      <c r="HG80" s="77"/>
      <c r="HH80" s="77"/>
      <c r="HI80" s="77"/>
      <c r="HJ80" s="77"/>
      <c r="HK80" s="77"/>
      <c r="HL80" s="77"/>
      <c r="HM80" s="77"/>
      <c r="HN80" s="77"/>
      <c r="HO80" s="77"/>
      <c r="HP80" s="77"/>
      <c r="HQ80" s="77"/>
      <c r="HR80" s="77"/>
      <c r="HS80" s="77"/>
      <c r="HT80" s="77"/>
      <c r="HU80" s="77"/>
      <c r="HV80" s="77"/>
      <c r="HW80" s="77"/>
      <c r="HX80" s="77"/>
      <c r="HY80" s="77"/>
      <c r="HZ80" s="77"/>
      <c r="IA80" s="77"/>
      <c r="IB80" s="77"/>
      <c r="IC80" s="77"/>
      <c r="ID80" s="77"/>
      <c r="IE80" s="77"/>
      <c r="IF80" s="77"/>
      <c r="IG80" s="77"/>
      <c r="IH80" s="77"/>
      <c r="II80" s="77"/>
      <c r="IJ80" s="77"/>
      <c r="IK80" s="77"/>
      <c r="IL80" s="77"/>
      <c r="IM80" s="77"/>
      <c r="IN80" s="77"/>
      <c r="IO80" s="77"/>
      <c r="IP80" s="77"/>
      <c r="IQ80" s="77"/>
      <c r="IR80" s="77"/>
      <c r="IS80" s="77"/>
      <c r="IT80" s="77"/>
      <c r="IU80" s="77"/>
      <c r="IV80" s="77"/>
      <c r="IW80" s="77"/>
      <c r="IX80" s="77"/>
      <c r="IY80" s="77"/>
      <c r="IZ80" s="77"/>
      <c r="JA80" s="77"/>
      <c r="JB80" s="77"/>
      <c r="JC80" s="77"/>
      <c r="JD80" s="77"/>
      <c r="JE80" s="77"/>
      <c r="JF80" s="77"/>
      <c r="JG80" s="77"/>
      <c r="JH80" s="77"/>
      <c r="JI80" s="77"/>
      <c r="JJ80" s="77"/>
      <c r="JK80" s="77"/>
      <c r="JL80" s="77"/>
      <c r="JM80" s="77"/>
      <c r="JN80" s="77"/>
      <c r="JO80" s="77"/>
      <c r="JP80" s="77"/>
      <c r="JQ80" s="77"/>
      <c r="JR80" s="77"/>
      <c r="JS80" s="77"/>
      <c r="JT80" s="77"/>
      <c r="JU80" s="77"/>
      <c r="JV80" s="77"/>
      <c r="JW80" s="77"/>
      <c r="JX80" s="77"/>
      <c r="JY80" s="77"/>
      <c r="JZ80" s="77"/>
      <c r="KA80" s="77"/>
      <c r="KB80" s="77"/>
      <c r="KC80" s="77"/>
      <c r="KD80" s="77"/>
      <c r="KE80" s="77"/>
      <c r="KF80" s="77"/>
      <c r="KG80" s="77"/>
      <c r="KH80" s="77"/>
      <c r="KI80" s="77"/>
      <c r="KJ80" s="77"/>
      <c r="KK80" s="77"/>
      <c r="KL80" s="77"/>
      <c r="KM80" s="77"/>
      <c r="KN80" s="77"/>
      <c r="KO80" s="77"/>
      <c r="KP80" s="77"/>
      <c r="KQ80" s="77"/>
      <c r="KR80" s="77"/>
      <c r="KS80" s="77"/>
      <c r="KT80" s="77"/>
      <c r="KU80" s="77"/>
      <c r="KV80" s="77"/>
      <c r="KW80" s="77"/>
      <c r="KX80" s="77"/>
      <c r="KY80" s="77"/>
      <c r="KZ80" s="77"/>
      <c r="LA80" s="77"/>
      <c r="LB80" s="77"/>
      <c r="LC80" s="77"/>
      <c r="LD80" s="77"/>
      <c r="LE80" s="77"/>
      <c r="LF80" s="77"/>
      <c r="LG80" s="77"/>
      <c r="LH80" s="77"/>
      <c r="LI80" s="77"/>
      <c r="LJ80" s="77"/>
      <c r="LK80" s="77"/>
      <c r="LL80" s="77"/>
      <c r="LM80" s="77"/>
      <c r="LN80" s="77"/>
      <c r="LO80" s="77"/>
      <c r="LP80" s="77"/>
      <c r="LQ80" s="77"/>
      <c r="LR80" s="77"/>
      <c r="LS80" s="77"/>
      <c r="LT80" s="77"/>
      <c r="LU80" s="77"/>
      <c r="LV80" s="77"/>
      <c r="LW80" s="77"/>
      <c r="LX80" s="77"/>
      <c r="LY80" s="77"/>
      <c r="LZ80" s="77"/>
      <c r="MA80" s="77"/>
      <c r="MB80" s="77"/>
      <c r="MC80" s="77"/>
      <c r="MD80" s="77"/>
      <c r="ME80" s="77"/>
      <c r="MF80" s="77"/>
      <c r="MG80" s="77"/>
      <c r="MH80" s="77"/>
      <c r="MI80" s="77"/>
      <c r="MJ80" s="77"/>
      <c r="MK80" s="77"/>
      <c r="ML80" s="77"/>
      <c r="MM80" s="77"/>
      <c r="MN80" s="77"/>
      <c r="MO80" s="77"/>
      <c r="MP80" s="77"/>
      <c r="MQ80" s="77"/>
      <c r="MR80" s="77"/>
      <c r="MS80" s="77"/>
      <c r="MT80" s="77"/>
      <c r="MU80" s="77"/>
      <c r="MV80" s="77"/>
      <c r="MW80" s="77"/>
      <c r="MX80" s="77"/>
      <c r="MY80" s="77"/>
      <c r="MZ80" s="77"/>
      <c r="NA80" s="77"/>
      <c r="NB80" s="77"/>
      <c r="NC80" s="77"/>
      <c r="ND80" s="77"/>
      <c r="NE80" s="77"/>
      <c r="NF80" s="77"/>
      <c r="NG80" s="77"/>
      <c r="NH80" s="77"/>
      <c r="NI80" s="77"/>
      <c r="NJ80" s="77"/>
      <c r="NK80" s="77"/>
      <c r="NL80" s="77"/>
      <c r="NM80" s="77"/>
      <c r="NN80" s="77"/>
      <c r="NO80" s="77"/>
      <c r="NP80" s="77"/>
      <c r="NQ80" s="77"/>
      <c r="NR80" s="77"/>
      <c r="NS80" s="77"/>
      <c r="NT80" s="77"/>
      <c r="NU80" s="77"/>
      <c r="NV80" s="77"/>
      <c r="NW80" s="77"/>
      <c r="NX80" s="77"/>
      <c r="NY80" s="77"/>
      <c r="NZ80" s="77"/>
      <c r="OA80" s="77"/>
      <c r="OB80" s="77"/>
      <c r="OC80" s="77"/>
      <c r="OD80" s="77"/>
      <c r="OE80" s="77"/>
      <c r="OF80" s="77"/>
      <c r="OG80" s="77"/>
      <c r="OH80" s="77"/>
      <c r="OI80" s="77"/>
      <c r="OJ80" s="77"/>
      <c r="OK80" s="77"/>
      <c r="OL80" s="77"/>
      <c r="OM80" s="77"/>
      <c r="ON80" s="77"/>
      <c r="OO80" s="77"/>
      <c r="OP80" s="77"/>
      <c r="OQ80" s="77"/>
      <c r="OR80" s="77"/>
      <c r="OS80" s="77"/>
      <c r="OT80" s="77"/>
      <c r="OU80" s="77"/>
      <c r="OV80" s="77"/>
      <c r="OW80" s="77"/>
      <c r="OX80" s="77"/>
      <c r="OY80" s="77"/>
      <c r="OZ80" s="77"/>
      <c r="PA80" s="77"/>
      <c r="PB80" s="77"/>
      <c r="PC80" s="77"/>
      <c r="PD80" s="77"/>
      <c r="PE80" s="77"/>
      <c r="PF80" s="77"/>
      <c r="PG80" s="77"/>
      <c r="PH80" s="77"/>
      <c r="PI80" s="77"/>
      <c r="PJ80" s="77"/>
      <c r="PK80" s="77"/>
      <c r="PL80" s="77"/>
      <c r="PM80" s="77"/>
      <c r="PN80" s="77"/>
      <c r="PO80" s="77"/>
      <c r="PP80" s="77"/>
      <c r="PQ80" s="77"/>
      <c r="PR80" s="77"/>
      <c r="PS80" s="77"/>
      <c r="PT80" s="77"/>
      <c r="PU80" s="77"/>
      <c r="PV80" s="77"/>
      <c r="PW80" s="77"/>
      <c r="PX80" s="77"/>
      <c r="PY80" s="77"/>
      <c r="PZ80" s="77"/>
      <c r="QA80" s="77"/>
      <c r="QB80" s="77"/>
      <c r="QC80" s="77"/>
      <c r="QD80" s="77"/>
      <c r="QE80" s="77"/>
      <c r="QF80" s="77"/>
      <c r="QG80" s="77"/>
      <c r="QH80" s="77"/>
      <c r="QI80" s="77"/>
      <c r="QJ80" s="77"/>
      <c r="QK80" s="77"/>
      <c r="QL80" s="77"/>
      <c r="QM80" s="77"/>
      <c r="QN80" s="77"/>
      <c r="QO80" s="77"/>
      <c r="QP80" s="77"/>
      <c r="QQ80" s="77"/>
      <c r="QR80" s="77"/>
      <c r="QS80" s="77"/>
      <c r="QT80" s="77"/>
      <c r="QU80" s="77"/>
      <c r="QV80" s="77"/>
      <c r="QW80" s="77"/>
      <c r="QX80" s="77"/>
      <c r="QY80" s="77"/>
      <c r="QZ80" s="77"/>
      <c r="RA80" s="77"/>
      <c r="RB80" s="77"/>
      <c r="RC80" s="77"/>
      <c r="RD80" s="77"/>
      <c r="RE80" s="77"/>
      <c r="RF80" s="77"/>
      <c r="RG80" s="77"/>
      <c r="RH80" s="77"/>
      <c r="RI80" s="77"/>
      <c r="RJ80" s="77"/>
      <c r="RK80" s="77"/>
      <c r="RL80" s="77"/>
      <c r="RM80" s="77"/>
      <c r="RN80" s="77"/>
      <c r="RO80" s="77"/>
      <c r="RP80" s="77"/>
      <c r="RQ80" s="77"/>
      <c r="RR80" s="77"/>
      <c r="RS80" s="77"/>
      <c r="RT80" s="77"/>
      <c r="RU80" s="77"/>
      <c r="RV80" s="77"/>
      <c r="RW80" s="77"/>
      <c r="RX80" s="77"/>
      <c r="RY80" s="77"/>
      <c r="RZ80" s="77"/>
      <c r="SA80" s="77"/>
      <c r="SB80" s="77"/>
      <c r="SC80" s="77"/>
      <c r="SD80" s="77"/>
      <c r="SE80" s="77"/>
      <c r="SF80" s="77"/>
      <c r="SG80" s="77"/>
      <c r="SH80" s="77"/>
      <c r="SI80" s="77"/>
      <c r="SJ80" s="77"/>
      <c r="SK80" s="77"/>
      <c r="SL80" s="77"/>
      <c r="SM80" s="77"/>
      <c r="SN80" s="77"/>
      <c r="SO80" s="77"/>
      <c r="SP80" s="77"/>
      <c r="SQ80" s="77"/>
      <c r="SR80" s="77"/>
      <c r="SS80" s="77"/>
      <c r="ST80" s="77"/>
      <c r="SU80" s="77"/>
      <c r="SV80" s="77"/>
      <c r="SW80" s="77"/>
      <c r="SX80" s="77"/>
      <c r="SY80" s="77"/>
      <c r="SZ80" s="77"/>
      <c r="TA80" s="77"/>
      <c r="TB80" s="77"/>
      <c r="TC80" s="77"/>
      <c r="TD80" s="77"/>
      <c r="TE80" s="77"/>
      <c r="TF80" s="77"/>
      <c r="TG80" s="77"/>
      <c r="TH80" s="77"/>
      <c r="TI80" s="77"/>
      <c r="TJ80" s="77"/>
      <c r="TK80" s="77"/>
      <c r="TL80" s="77"/>
      <c r="TM80" s="77"/>
      <c r="TN80" s="77"/>
      <c r="TO80" s="77"/>
      <c r="TP80" s="77"/>
      <c r="TQ80" s="77"/>
      <c r="TR80" s="77"/>
      <c r="TS80" s="77"/>
      <c r="TT80" s="77"/>
      <c r="TU80" s="77"/>
      <c r="TV80" s="77"/>
      <c r="TW80" s="77"/>
      <c r="TX80" s="77"/>
      <c r="TY80" s="77"/>
      <c r="TZ80" s="77"/>
      <c r="UA80" s="77"/>
      <c r="UB80" s="77"/>
      <c r="UC80" s="77"/>
      <c r="UD80" s="77"/>
      <c r="UE80" s="77"/>
      <c r="UF80" s="77"/>
      <c r="UG80" s="77"/>
      <c r="UH80" s="77"/>
      <c r="UI80" s="77"/>
      <c r="UJ80" s="77"/>
      <c r="UK80" s="77"/>
      <c r="UL80" s="77"/>
      <c r="UM80" s="77"/>
      <c r="UN80" s="77"/>
      <c r="UO80" s="77"/>
      <c r="UP80" s="77"/>
      <c r="UQ80" s="77"/>
      <c r="UR80" s="77"/>
      <c r="US80" s="77"/>
      <c r="UT80" s="77"/>
      <c r="UU80" s="77"/>
      <c r="UV80" s="77"/>
      <c r="UW80" s="77"/>
      <c r="UX80" s="77"/>
      <c r="UY80" s="77"/>
      <c r="UZ80" s="77"/>
      <c r="VA80" s="77"/>
      <c r="VB80" s="77"/>
      <c r="VC80" s="77"/>
      <c r="VD80" s="77"/>
      <c r="VE80" s="77"/>
      <c r="VF80" s="77"/>
      <c r="VG80" s="77"/>
      <c r="VH80" s="77"/>
      <c r="VI80" s="77"/>
      <c r="VJ80" s="77"/>
      <c r="VK80" s="77"/>
      <c r="VL80" s="77"/>
      <c r="VM80" s="77"/>
      <c r="VN80" s="77"/>
      <c r="VO80" s="77"/>
      <c r="VP80" s="77"/>
      <c r="VQ80" s="77"/>
      <c r="VR80" s="77"/>
      <c r="VS80" s="77"/>
      <c r="VT80" s="77"/>
      <c r="VU80" s="77"/>
      <c r="VV80" s="77"/>
      <c r="VW80" s="77"/>
      <c r="VX80" s="77"/>
      <c r="VY80" s="77"/>
      <c r="VZ80" s="77"/>
      <c r="WA80" s="77"/>
      <c r="WB80" s="77"/>
      <c r="WC80" s="77"/>
      <c r="WD80" s="77"/>
      <c r="WE80" s="77"/>
      <c r="WF80" s="77"/>
      <c r="WG80" s="77"/>
      <c r="WH80" s="77"/>
      <c r="WI80" s="77"/>
      <c r="WJ80" s="77"/>
      <c r="WK80" s="77"/>
      <c r="WL80" s="77"/>
      <c r="WM80" s="77"/>
      <c r="WN80" s="77"/>
      <c r="WO80" s="77"/>
      <c r="WP80" s="77"/>
      <c r="WQ80" s="77"/>
      <c r="WR80" s="77"/>
      <c r="WS80" s="77"/>
      <c r="WT80" s="77"/>
      <c r="WU80" s="77"/>
      <c r="WV80" s="77"/>
      <c r="WW80" s="77"/>
      <c r="WX80" s="77"/>
      <c r="WY80" s="77"/>
      <c r="WZ80" s="77"/>
      <c r="XA80" s="77"/>
      <c r="XB80" s="77"/>
      <c r="XC80" s="77"/>
      <c r="XD80" s="77"/>
      <c r="XE80" s="77"/>
      <c r="XF80" s="77"/>
      <c r="XG80" s="77"/>
      <c r="XH80" s="77"/>
      <c r="XI80" s="77"/>
      <c r="XJ80" s="77"/>
      <c r="XK80" s="77"/>
      <c r="XL80" s="77"/>
      <c r="XM80" s="77"/>
      <c r="XN80" s="77"/>
      <c r="XO80" s="77"/>
      <c r="XP80" s="77"/>
      <c r="XQ80" s="77"/>
      <c r="XR80" s="77"/>
      <c r="XS80" s="77"/>
      <c r="XT80" s="77"/>
      <c r="XU80" s="77"/>
      <c r="XV80" s="77"/>
      <c r="XW80" s="77"/>
      <c r="XX80" s="77"/>
      <c r="XY80" s="77"/>
      <c r="XZ80" s="77"/>
      <c r="YA80" s="77"/>
      <c r="YB80" s="77"/>
      <c r="YC80" s="77"/>
      <c r="YD80" s="77"/>
      <c r="YE80" s="77"/>
      <c r="YF80" s="77"/>
      <c r="YG80" s="77"/>
      <c r="YH80" s="77"/>
      <c r="YI80" s="77"/>
      <c r="YJ80" s="77"/>
      <c r="YK80" s="77"/>
      <c r="YL80" s="77"/>
      <c r="YM80" s="77"/>
      <c r="YN80" s="77"/>
      <c r="YO80" s="77"/>
      <c r="YP80" s="77"/>
      <c r="YQ80" s="77"/>
      <c r="YR80" s="77"/>
      <c r="YS80" s="77"/>
      <c r="YT80" s="77"/>
      <c r="YU80" s="77"/>
      <c r="YV80" s="77"/>
      <c r="YW80" s="77"/>
      <c r="YX80" s="77"/>
      <c r="YY80" s="77"/>
      <c r="YZ80" s="77"/>
      <c r="ZA80" s="77"/>
      <c r="ZB80" s="77"/>
      <c r="ZC80" s="77"/>
      <c r="ZD80" s="77"/>
      <c r="ZE80" s="77"/>
      <c r="ZF80" s="77"/>
      <c r="ZG80" s="77"/>
      <c r="ZH80" s="77"/>
      <c r="ZI80" s="77"/>
      <c r="ZJ80" s="77"/>
      <c r="ZK80" s="77"/>
      <c r="ZL80" s="77"/>
      <c r="ZM80" s="77"/>
      <c r="ZN80" s="77"/>
      <c r="ZO80" s="77"/>
      <c r="ZP80" s="77"/>
      <c r="ZQ80" s="77"/>
      <c r="ZR80" s="77"/>
      <c r="ZS80" s="77"/>
      <c r="ZT80" s="77"/>
      <c r="ZU80" s="77"/>
      <c r="ZV80" s="77"/>
      <c r="ZW80" s="77"/>
      <c r="ZX80" s="77"/>
      <c r="ZY80" s="77"/>
      <c r="ZZ80" s="77"/>
      <c r="AAA80" s="77"/>
      <c r="AAB80" s="77"/>
      <c r="AAC80" s="77"/>
      <c r="AAD80" s="77"/>
      <c r="AAE80" s="77"/>
      <c r="AAF80" s="77"/>
      <c r="AAG80" s="77"/>
      <c r="AAH80" s="77"/>
      <c r="AAI80" s="77"/>
      <c r="AAJ80" s="77"/>
      <c r="AAK80" s="77"/>
      <c r="AAL80" s="77"/>
      <c r="AAM80" s="77"/>
      <c r="AAN80" s="77"/>
      <c r="AAO80" s="77"/>
      <c r="AAP80" s="77"/>
      <c r="AAQ80" s="77"/>
      <c r="AAR80" s="77"/>
      <c r="AAS80" s="77"/>
      <c r="AAT80" s="77"/>
      <c r="AAU80" s="77"/>
      <c r="AAV80" s="77"/>
      <c r="AAW80" s="77"/>
      <c r="AAX80" s="77"/>
      <c r="AAY80" s="77"/>
      <c r="AAZ80" s="77"/>
      <c r="ABA80" s="77"/>
      <c r="ABB80" s="77"/>
      <c r="ABC80" s="77"/>
      <c r="ABD80" s="77"/>
      <c r="ABE80" s="77"/>
      <c r="ABF80" s="77"/>
      <c r="ABG80" s="77"/>
      <c r="ABH80" s="77"/>
      <c r="ABI80" s="77"/>
      <c r="ABJ80" s="77"/>
      <c r="ABK80" s="77"/>
      <c r="ABL80" s="77"/>
      <c r="ABM80" s="77"/>
      <c r="ABN80" s="77"/>
      <c r="ABO80" s="77"/>
      <c r="ABP80" s="77"/>
      <c r="ABQ80" s="77"/>
      <c r="ABR80" s="77"/>
      <c r="ABS80" s="77"/>
      <c r="ABT80" s="77"/>
      <c r="ABU80" s="77"/>
      <c r="ABV80" s="77"/>
      <c r="ABW80" s="77"/>
      <c r="ABX80" s="77"/>
      <c r="ABY80" s="77"/>
      <c r="ABZ80" s="77"/>
      <c r="ACA80" s="77"/>
      <c r="ACB80" s="77"/>
      <c r="ACC80" s="77"/>
      <c r="ACD80" s="77"/>
      <c r="ACE80" s="77"/>
      <c r="ACF80" s="77"/>
      <c r="ACG80" s="77"/>
      <c r="ACH80" s="77"/>
      <c r="ACI80" s="77"/>
      <c r="ACJ80" s="77"/>
      <c r="ACK80" s="77"/>
      <c r="ACL80" s="77"/>
      <c r="ACM80" s="77"/>
      <c r="ACN80" s="77"/>
      <c r="ACO80" s="77"/>
      <c r="ACP80" s="77"/>
      <c r="ACQ80" s="77"/>
      <c r="ACR80" s="77"/>
      <c r="ACS80" s="77"/>
      <c r="ACT80" s="77"/>
      <c r="ACU80" s="77"/>
      <c r="ACV80" s="77"/>
      <c r="ACW80" s="77"/>
      <c r="ACX80" s="77"/>
      <c r="ACY80" s="77"/>
      <c r="ACZ80" s="77"/>
      <c r="ADA80" s="77"/>
      <c r="ADB80" s="77"/>
      <c r="ADC80" s="77"/>
      <c r="ADD80" s="77"/>
      <c r="ADE80" s="77"/>
      <c r="ADF80" s="77"/>
      <c r="ADG80" s="77"/>
      <c r="ADH80" s="77"/>
      <c r="ADI80" s="77"/>
      <c r="ADJ80" s="77"/>
      <c r="ADK80" s="77"/>
      <c r="ADL80" s="77"/>
      <c r="ADM80" s="77"/>
      <c r="ADN80" s="77"/>
      <c r="ADO80" s="77"/>
      <c r="ADP80" s="77"/>
      <c r="ADQ80" s="77"/>
      <c r="ADR80" s="77"/>
      <c r="ADS80" s="77"/>
      <c r="ADT80" s="77"/>
      <c r="ADU80" s="77"/>
      <c r="ADV80" s="77"/>
      <c r="ADW80" s="77"/>
      <c r="ADX80" s="77"/>
      <c r="ADY80" s="77"/>
      <c r="ADZ80" s="77"/>
      <c r="AEA80" s="77"/>
      <c r="AEB80" s="77"/>
      <c r="AEC80" s="77"/>
      <c r="AED80" s="77"/>
      <c r="AEE80" s="77"/>
      <c r="AEF80" s="77"/>
      <c r="AEG80" s="77"/>
      <c r="AEH80" s="77"/>
      <c r="AEI80" s="77"/>
      <c r="AEJ80" s="77"/>
      <c r="AEK80" s="77"/>
      <c r="AEL80" s="77"/>
      <c r="AEM80" s="77"/>
      <c r="AEN80" s="77"/>
      <c r="AEO80" s="77"/>
      <c r="AEP80" s="77"/>
      <c r="AEQ80" s="77"/>
      <c r="AER80" s="77"/>
      <c r="AES80" s="77"/>
      <c r="AET80" s="77"/>
      <c r="AEU80" s="77"/>
      <c r="AEV80" s="77"/>
      <c r="AEW80" s="77"/>
      <c r="AEX80" s="77"/>
      <c r="AEY80" s="77"/>
      <c r="AEZ80" s="77"/>
      <c r="AFA80" s="77"/>
      <c r="AFB80" s="77"/>
      <c r="AFC80" s="77"/>
      <c r="AFD80" s="77"/>
      <c r="AFE80" s="77"/>
      <c r="AFF80" s="77"/>
      <c r="AFG80" s="77"/>
      <c r="AFH80" s="77"/>
      <c r="AFI80" s="77"/>
      <c r="AFJ80" s="77"/>
      <c r="AFK80" s="77"/>
      <c r="AFL80" s="77"/>
      <c r="AFM80" s="77"/>
      <c r="AFN80" s="77"/>
      <c r="AFO80" s="77"/>
      <c r="AFP80" s="77"/>
      <c r="AFQ80" s="77"/>
      <c r="AFR80" s="77"/>
      <c r="AFS80" s="77"/>
      <c r="AFT80" s="77"/>
      <c r="AFU80" s="77"/>
      <c r="AFV80" s="77"/>
      <c r="AFW80" s="77"/>
      <c r="AFX80" s="77"/>
      <c r="AFY80" s="77"/>
      <c r="AFZ80" s="77"/>
      <c r="AGA80" s="77"/>
      <c r="AGB80" s="77"/>
      <c r="AGC80" s="77"/>
      <c r="AGD80" s="77"/>
      <c r="AGE80" s="77"/>
      <c r="AGF80" s="77"/>
      <c r="AGG80" s="77"/>
      <c r="AGH80" s="77"/>
      <c r="AGI80" s="77"/>
      <c r="AGJ80" s="77"/>
      <c r="AGK80" s="77"/>
      <c r="AGL80" s="77"/>
      <c r="AGM80" s="77"/>
      <c r="AGN80" s="77"/>
      <c r="AGO80" s="77"/>
      <c r="AGP80" s="77"/>
      <c r="AGQ80" s="77"/>
      <c r="AGR80" s="77"/>
      <c r="AGS80" s="77"/>
      <c r="AGT80" s="77"/>
      <c r="AGU80" s="77"/>
      <c r="AGV80" s="77"/>
      <c r="AGW80" s="77"/>
      <c r="AGX80" s="77"/>
      <c r="AGY80" s="77"/>
      <c r="AGZ80" s="77"/>
      <c r="AHA80" s="77"/>
      <c r="AHB80" s="77"/>
      <c r="AHC80" s="77"/>
      <c r="AHD80" s="77"/>
      <c r="AHE80" s="77"/>
      <c r="AHF80" s="77"/>
      <c r="AHG80" s="77"/>
      <c r="AHH80" s="77"/>
      <c r="AHI80" s="77"/>
      <c r="AHJ80" s="77"/>
      <c r="AHK80" s="77"/>
      <c r="AHL80" s="77"/>
      <c r="AHM80" s="77"/>
      <c r="AHN80" s="77"/>
      <c r="AHO80" s="77"/>
      <c r="AHP80" s="77"/>
      <c r="AHQ80" s="77"/>
      <c r="AHR80" s="77"/>
      <c r="AHS80" s="77"/>
      <c r="AHT80" s="77"/>
      <c r="AHU80" s="77"/>
      <c r="AHV80" s="77"/>
      <c r="AHW80" s="77"/>
      <c r="AHX80" s="77"/>
      <c r="AHY80" s="77"/>
      <c r="AHZ80" s="77"/>
      <c r="AIA80" s="77"/>
      <c r="AIB80" s="77"/>
      <c r="AIC80" s="77"/>
      <c r="AID80" s="77"/>
      <c r="AIE80" s="77"/>
      <c r="AIF80" s="77"/>
      <c r="AIG80" s="77"/>
      <c r="AIH80" s="77"/>
      <c r="AII80" s="77"/>
      <c r="AIJ80" s="77"/>
      <c r="AIK80" s="77"/>
      <c r="AIL80" s="77"/>
      <c r="AIM80" s="77"/>
      <c r="AIN80" s="77"/>
      <c r="AIO80" s="77"/>
      <c r="AIP80" s="77"/>
      <c r="AIQ80" s="77"/>
      <c r="AIR80" s="77"/>
      <c r="AIS80" s="77"/>
      <c r="AIT80" s="77"/>
      <c r="AIU80" s="77"/>
      <c r="AIV80" s="77"/>
      <c r="AIW80" s="77"/>
      <c r="AIX80" s="77"/>
      <c r="AIY80" s="77"/>
      <c r="AIZ80" s="77"/>
      <c r="AJA80" s="77"/>
      <c r="AJB80" s="77"/>
      <c r="AJC80" s="77"/>
      <c r="AJD80" s="77"/>
      <c r="AJE80" s="77"/>
      <c r="AJF80" s="77"/>
      <c r="AJG80" s="77"/>
      <c r="AJH80" s="77"/>
      <c r="AJI80" s="77"/>
      <c r="AJJ80" s="77"/>
      <c r="AJK80" s="77"/>
      <c r="AJL80" s="77"/>
      <c r="AJM80" s="77"/>
      <c r="AJN80" s="77"/>
      <c r="AJO80" s="77"/>
      <c r="AJP80" s="77"/>
      <c r="AJQ80" s="77"/>
      <c r="AJR80" s="77"/>
      <c r="AJS80" s="77"/>
      <c r="AJT80" s="77"/>
      <c r="AJU80" s="77"/>
      <c r="AJV80" s="77"/>
      <c r="AJW80" s="77"/>
      <c r="AJX80" s="77"/>
      <c r="AJY80" s="77"/>
      <c r="AJZ80" s="77"/>
      <c r="AKA80" s="77"/>
      <c r="AKB80" s="77"/>
      <c r="AKC80" s="77"/>
      <c r="AKD80" s="77"/>
      <c r="AKE80" s="77"/>
      <c r="AKF80" s="77"/>
      <c r="AKG80" s="77"/>
      <c r="AKH80" s="77"/>
      <c r="AKI80" s="77"/>
      <c r="AKJ80" s="77"/>
      <c r="AKK80" s="77"/>
      <c r="AKL80" s="77"/>
      <c r="AKM80" s="77"/>
      <c r="AKN80" s="77"/>
      <c r="AKO80" s="77"/>
      <c r="AKP80" s="77"/>
      <c r="AKQ80" s="77"/>
      <c r="AKR80" s="77"/>
      <c r="AKS80" s="77"/>
      <c r="AKT80" s="77"/>
      <c r="AKU80" s="77"/>
      <c r="AKV80" s="77"/>
      <c r="AKW80" s="77"/>
      <c r="AKX80" s="77"/>
      <c r="AKY80" s="77"/>
      <c r="AKZ80" s="77"/>
      <c r="ALA80" s="77"/>
      <c r="ALB80" s="77"/>
      <c r="ALC80" s="77"/>
      <c r="ALD80" s="77"/>
      <c r="ALE80" s="77"/>
      <c r="ALF80" s="77"/>
      <c r="ALG80" s="77"/>
      <c r="ALH80" s="77"/>
      <c r="ALI80" s="77"/>
      <c r="ALJ80" s="77"/>
      <c r="ALK80" s="77"/>
      <c r="ALL80" s="77"/>
      <c r="ALM80" s="77"/>
      <c r="ALN80" s="77"/>
      <c r="ALO80" s="77"/>
      <c r="ALP80" s="77"/>
      <c r="ALQ80" s="77"/>
      <c r="ALR80" s="77"/>
      <c r="ALS80" s="77"/>
      <c r="ALT80" s="77"/>
      <c r="ALU80" s="77"/>
      <c r="ALV80" s="77"/>
      <c r="ALW80" s="77"/>
      <c r="ALX80" s="77"/>
      <c r="ALY80" s="77"/>
      <c r="ALZ80" s="77"/>
      <c r="AMA80" s="77"/>
      <c r="AMB80" s="77"/>
      <c r="AMC80" s="77"/>
      <c r="AMD80" s="77"/>
      <c r="AME80" s="77"/>
      <c r="AMF80" s="77"/>
      <c r="AMG80" s="77"/>
      <c r="AMH80" s="77"/>
      <c r="AMI80" s="77"/>
      <c r="AMJ80" s="77"/>
    </row>
    <row r="81" spans="1:1024" ht="45.75" customHeight="1">
      <c r="A81" s="53">
        <v>101153806</v>
      </c>
      <c r="B81" s="54" t="s">
        <v>69</v>
      </c>
      <c r="C81" s="78" t="s">
        <v>177</v>
      </c>
      <c r="D81" s="78" t="s">
        <v>190</v>
      </c>
      <c r="E81" s="53" t="s">
        <v>182</v>
      </c>
      <c r="F81" s="57"/>
      <c r="G81" s="54" t="s">
        <v>191</v>
      </c>
      <c r="H81" s="57">
        <v>43069</v>
      </c>
      <c r="I81" s="79">
        <v>255200</v>
      </c>
      <c r="J81" s="79"/>
      <c r="K81" s="54" t="s">
        <v>125</v>
      </c>
      <c r="L81" s="54" t="s">
        <v>180</v>
      </c>
      <c r="M81" s="54" t="s">
        <v>59</v>
      </c>
      <c r="N81" s="59"/>
      <c r="O81" s="59"/>
      <c r="P81" s="79">
        <v>255200</v>
      </c>
      <c r="Q81" s="59"/>
      <c r="R81" s="59"/>
      <c r="S81" s="59"/>
      <c r="T81" s="79">
        <v>255200</v>
      </c>
      <c r="U81" s="75"/>
      <c r="V81" s="76"/>
      <c r="W81" s="77"/>
      <c r="X81" s="77"/>
      <c r="Y81" s="77"/>
      <c r="Z81" s="77"/>
      <c r="AA81" s="77"/>
      <c r="AB81" s="77"/>
      <c r="AC81" s="77"/>
      <c r="AD81" s="77"/>
      <c r="AE81" s="77"/>
      <c r="AF81" s="77"/>
      <c r="AG81" s="77"/>
      <c r="AH81" s="77"/>
      <c r="AI81" s="77"/>
      <c r="AJ81" s="77"/>
      <c r="AK81" s="77"/>
      <c r="AL81" s="77"/>
      <c r="AM81" s="77"/>
      <c r="AN81" s="77"/>
      <c r="AO81" s="77"/>
      <c r="AP81" s="77"/>
      <c r="AQ81" s="77"/>
      <c r="AR81" s="77"/>
      <c r="AS81" s="77"/>
      <c r="AT81" s="77"/>
      <c r="AU81" s="77"/>
      <c r="AV81" s="77"/>
      <c r="AW81" s="77"/>
      <c r="AX81" s="77"/>
      <c r="AY81" s="77"/>
      <c r="AZ81" s="77"/>
      <c r="BA81" s="77"/>
      <c r="BB81" s="77"/>
      <c r="BC81" s="77"/>
      <c r="BD81" s="77"/>
      <c r="BE81" s="77"/>
      <c r="BF81" s="77"/>
      <c r="BG81" s="77"/>
      <c r="BH81" s="77"/>
      <c r="BI81" s="77"/>
      <c r="BJ81" s="77"/>
      <c r="BK81" s="77"/>
      <c r="BL81" s="77"/>
      <c r="BM81" s="77"/>
      <c r="BN81" s="77"/>
      <c r="BO81" s="77"/>
      <c r="BP81" s="77"/>
      <c r="BQ81" s="77"/>
      <c r="BR81" s="77"/>
      <c r="BS81" s="77"/>
      <c r="BT81" s="77"/>
      <c r="BU81" s="77"/>
      <c r="BV81" s="77"/>
      <c r="BW81" s="77"/>
      <c r="BX81" s="77"/>
      <c r="BY81" s="77"/>
      <c r="BZ81" s="77"/>
      <c r="CA81" s="77"/>
      <c r="CB81" s="77"/>
      <c r="CC81" s="77"/>
      <c r="CD81" s="77"/>
      <c r="CE81" s="77"/>
      <c r="CF81" s="77"/>
      <c r="CG81" s="77"/>
      <c r="CH81" s="77"/>
      <c r="CI81" s="77"/>
      <c r="CJ81" s="77"/>
      <c r="CK81" s="77"/>
      <c r="CL81" s="77"/>
      <c r="CM81" s="77"/>
      <c r="CN81" s="77"/>
      <c r="CO81" s="77"/>
      <c r="CP81" s="77"/>
      <c r="CQ81" s="77"/>
      <c r="CR81" s="77"/>
      <c r="CS81" s="77"/>
      <c r="CT81" s="77"/>
      <c r="CU81" s="77"/>
      <c r="CV81" s="77"/>
      <c r="CW81" s="77"/>
      <c r="CX81" s="77"/>
      <c r="CY81" s="77"/>
      <c r="CZ81" s="77"/>
      <c r="DA81" s="77"/>
      <c r="DB81" s="77"/>
      <c r="DC81" s="77"/>
      <c r="DD81" s="77"/>
      <c r="DE81" s="77"/>
      <c r="DF81" s="77"/>
      <c r="DG81" s="77"/>
      <c r="DH81" s="77"/>
      <c r="DI81" s="77"/>
      <c r="DJ81" s="77"/>
      <c r="DK81" s="77"/>
      <c r="DL81" s="77"/>
      <c r="DM81" s="77"/>
      <c r="DN81" s="77"/>
      <c r="DO81" s="77"/>
      <c r="DP81" s="77"/>
      <c r="DQ81" s="77"/>
      <c r="DR81" s="77"/>
      <c r="DS81" s="77"/>
      <c r="DT81" s="77"/>
      <c r="DU81" s="77"/>
      <c r="DV81" s="77"/>
      <c r="DW81" s="77"/>
      <c r="DX81" s="77"/>
      <c r="DY81" s="77"/>
      <c r="DZ81" s="77"/>
      <c r="EA81" s="77"/>
      <c r="EB81" s="77"/>
      <c r="EC81" s="77"/>
      <c r="ED81" s="77"/>
      <c r="EE81" s="77"/>
      <c r="EF81" s="77"/>
      <c r="EG81" s="77"/>
      <c r="EH81" s="77"/>
      <c r="EI81" s="77"/>
      <c r="EJ81" s="77"/>
      <c r="EK81" s="77"/>
      <c r="EL81" s="77"/>
      <c r="EM81" s="77"/>
      <c r="EN81" s="77"/>
      <c r="EO81" s="77"/>
      <c r="EP81" s="77"/>
      <c r="EQ81" s="77"/>
      <c r="ER81" s="77"/>
      <c r="ES81" s="77"/>
      <c r="ET81" s="77"/>
      <c r="EU81" s="77"/>
      <c r="EV81" s="77"/>
      <c r="EW81" s="77"/>
      <c r="EX81" s="77"/>
      <c r="EY81" s="77"/>
      <c r="EZ81" s="77"/>
      <c r="FA81" s="77"/>
      <c r="FB81" s="77"/>
      <c r="FC81" s="77"/>
      <c r="FD81" s="77"/>
      <c r="FE81" s="77"/>
      <c r="FF81" s="77"/>
      <c r="FG81" s="77"/>
      <c r="FH81" s="77"/>
      <c r="FI81" s="77"/>
      <c r="FJ81" s="77"/>
      <c r="FK81" s="77"/>
      <c r="FL81" s="77"/>
      <c r="FM81" s="77"/>
      <c r="FN81" s="77"/>
      <c r="FO81" s="77"/>
      <c r="FP81" s="77"/>
      <c r="FQ81" s="77"/>
      <c r="FR81" s="77"/>
      <c r="FS81" s="77"/>
      <c r="FT81" s="77"/>
      <c r="FU81" s="77"/>
      <c r="FV81" s="77"/>
      <c r="FW81" s="77"/>
      <c r="FX81" s="77"/>
      <c r="FY81" s="77"/>
      <c r="FZ81" s="77"/>
      <c r="GA81" s="77"/>
      <c r="GB81" s="77"/>
      <c r="GC81" s="77"/>
      <c r="GD81" s="77"/>
      <c r="GE81" s="77"/>
      <c r="GF81" s="77"/>
      <c r="GG81" s="77"/>
      <c r="GH81" s="77"/>
      <c r="GI81" s="77"/>
      <c r="GJ81" s="77"/>
      <c r="GK81" s="77"/>
      <c r="GL81" s="77"/>
      <c r="GM81" s="77"/>
      <c r="GN81" s="77"/>
      <c r="GO81" s="77"/>
      <c r="GP81" s="77"/>
      <c r="GQ81" s="77"/>
      <c r="GR81" s="77"/>
      <c r="GS81" s="77"/>
      <c r="GT81" s="77"/>
      <c r="GU81" s="77"/>
      <c r="GV81" s="77"/>
      <c r="GW81" s="77"/>
      <c r="GX81" s="77"/>
      <c r="GY81" s="77"/>
      <c r="GZ81" s="77"/>
      <c r="HA81" s="77"/>
      <c r="HB81" s="77"/>
      <c r="HC81" s="77"/>
      <c r="HD81" s="77"/>
      <c r="HE81" s="77"/>
      <c r="HF81" s="77"/>
      <c r="HG81" s="77"/>
      <c r="HH81" s="77"/>
      <c r="HI81" s="77"/>
      <c r="HJ81" s="77"/>
      <c r="HK81" s="77"/>
      <c r="HL81" s="77"/>
      <c r="HM81" s="77"/>
      <c r="HN81" s="77"/>
      <c r="HO81" s="77"/>
      <c r="HP81" s="77"/>
      <c r="HQ81" s="77"/>
      <c r="HR81" s="77"/>
      <c r="HS81" s="77"/>
      <c r="HT81" s="77"/>
      <c r="HU81" s="77"/>
      <c r="HV81" s="77"/>
      <c r="HW81" s="77"/>
      <c r="HX81" s="77"/>
      <c r="HY81" s="77"/>
      <c r="HZ81" s="77"/>
      <c r="IA81" s="77"/>
      <c r="IB81" s="77"/>
      <c r="IC81" s="77"/>
      <c r="ID81" s="77"/>
      <c r="IE81" s="77"/>
      <c r="IF81" s="77"/>
      <c r="IG81" s="77"/>
      <c r="IH81" s="77"/>
      <c r="II81" s="77"/>
      <c r="IJ81" s="77"/>
      <c r="IK81" s="77"/>
      <c r="IL81" s="77"/>
      <c r="IM81" s="77"/>
      <c r="IN81" s="77"/>
      <c r="IO81" s="77"/>
      <c r="IP81" s="77"/>
      <c r="IQ81" s="77"/>
      <c r="IR81" s="77"/>
      <c r="IS81" s="77"/>
      <c r="IT81" s="77"/>
      <c r="IU81" s="77"/>
      <c r="IV81" s="77"/>
      <c r="IW81" s="77"/>
      <c r="IX81" s="77"/>
      <c r="IY81" s="77"/>
      <c r="IZ81" s="77"/>
      <c r="JA81" s="77"/>
      <c r="JB81" s="77"/>
      <c r="JC81" s="77"/>
      <c r="JD81" s="77"/>
      <c r="JE81" s="77"/>
      <c r="JF81" s="77"/>
      <c r="JG81" s="77"/>
      <c r="JH81" s="77"/>
      <c r="JI81" s="77"/>
      <c r="JJ81" s="77"/>
      <c r="JK81" s="77"/>
      <c r="JL81" s="77"/>
      <c r="JM81" s="77"/>
      <c r="JN81" s="77"/>
      <c r="JO81" s="77"/>
      <c r="JP81" s="77"/>
      <c r="JQ81" s="77"/>
      <c r="JR81" s="77"/>
      <c r="JS81" s="77"/>
      <c r="JT81" s="77"/>
      <c r="JU81" s="77"/>
      <c r="JV81" s="77"/>
      <c r="JW81" s="77"/>
      <c r="JX81" s="77"/>
      <c r="JY81" s="77"/>
      <c r="JZ81" s="77"/>
      <c r="KA81" s="77"/>
      <c r="KB81" s="77"/>
      <c r="KC81" s="77"/>
      <c r="KD81" s="77"/>
      <c r="KE81" s="77"/>
      <c r="KF81" s="77"/>
      <c r="KG81" s="77"/>
      <c r="KH81" s="77"/>
      <c r="KI81" s="77"/>
      <c r="KJ81" s="77"/>
      <c r="KK81" s="77"/>
      <c r="KL81" s="77"/>
      <c r="KM81" s="77"/>
      <c r="KN81" s="77"/>
      <c r="KO81" s="77"/>
      <c r="KP81" s="77"/>
      <c r="KQ81" s="77"/>
      <c r="KR81" s="77"/>
      <c r="KS81" s="77"/>
      <c r="KT81" s="77"/>
      <c r="KU81" s="77"/>
      <c r="KV81" s="77"/>
      <c r="KW81" s="77"/>
      <c r="KX81" s="77"/>
      <c r="KY81" s="77"/>
      <c r="KZ81" s="77"/>
      <c r="LA81" s="77"/>
      <c r="LB81" s="77"/>
      <c r="LC81" s="77"/>
      <c r="LD81" s="77"/>
      <c r="LE81" s="77"/>
      <c r="LF81" s="77"/>
      <c r="LG81" s="77"/>
      <c r="LH81" s="77"/>
      <c r="LI81" s="77"/>
      <c r="LJ81" s="77"/>
      <c r="LK81" s="77"/>
      <c r="LL81" s="77"/>
      <c r="LM81" s="77"/>
      <c r="LN81" s="77"/>
      <c r="LO81" s="77"/>
      <c r="LP81" s="77"/>
      <c r="LQ81" s="77"/>
      <c r="LR81" s="77"/>
      <c r="LS81" s="77"/>
      <c r="LT81" s="77"/>
      <c r="LU81" s="77"/>
      <c r="LV81" s="77"/>
      <c r="LW81" s="77"/>
      <c r="LX81" s="77"/>
      <c r="LY81" s="77"/>
      <c r="LZ81" s="77"/>
      <c r="MA81" s="77"/>
      <c r="MB81" s="77"/>
      <c r="MC81" s="77"/>
      <c r="MD81" s="77"/>
      <c r="ME81" s="77"/>
      <c r="MF81" s="77"/>
      <c r="MG81" s="77"/>
      <c r="MH81" s="77"/>
      <c r="MI81" s="77"/>
      <c r="MJ81" s="77"/>
      <c r="MK81" s="77"/>
      <c r="ML81" s="77"/>
      <c r="MM81" s="77"/>
      <c r="MN81" s="77"/>
      <c r="MO81" s="77"/>
      <c r="MP81" s="77"/>
      <c r="MQ81" s="77"/>
      <c r="MR81" s="77"/>
      <c r="MS81" s="77"/>
      <c r="MT81" s="77"/>
      <c r="MU81" s="77"/>
      <c r="MV81" s="77"/>
      <c r="MW81" s="77"/>
      <c r="MX81" s="77"/>
      <c r="MY81" s="77"/>
      <c r="MZ81" s="77"/>
      <c r="NA81" s="77"/>
      <c r="NB81" s="77"/>
      <c r="NC81" s="77"/>
      <c r="ND81" s="77"/>
      <c r="NE81" s="77"/>
      <c r="NF81" s="77"/>
      <c r="NG81" s="77"/>
      <c r="NH81" s="77"/>
      <c r="NI81" s="77"/>
      <c r="NJ81" s="77"/>
      <c r="NK81" s="77"/>
      <c r="NL81" s="77"/>
      <c r="NM81" s="77"/>
      <c r="NN81" s="77"/>
      <c r="NO81" s="77"/>
      <c r="NP81" s="77"/>
      <c r="NQ81" s="77"/>
      <c r="NR81" s="77"/>
      <c r="NS81" s="77"/>
      <c r="NT81" s="77"/>
      <c r="NU81" s="77"/>
      <c r="NV81" s="77"/>
      <c r="NW81" s="77"/>
      <c r="NX81" s="77"/>
      <c r="NY81" s="77"/>
      <c r="NZ81" s="77"/>
      <c r="OA81" s="77"/>
      <c r="OB81" s="77"/>
      <c r="OC81" s="77"/>
      <c r="OD81" s="77"/>
      <c r="OE81" s="77"/>
      <c r="OF81" s="77"/>
      <c r="OG81" s="77"/>
      <c r="OH81" s="77"/>
      <c r="OI81" s="77"/>
      <c r="OJ81" s="77"/>
      <c r="OK81" s="77"/>
      <c r="OL81" s="77"/>
      <c r="OM81" s="77"/>
      <c r="ON81" s="77"/>
      <c r="OO81" s="77"/>
      <c r="OP81" s="77"/>
      <c r="OQ81" s="77"/>
      <c r="OR81" s="77"/>
      <c r="OS81" s="77"/>
      <c r="OT81" s="77"/>
      <c r="OU81" s="77"/>
      <c r="OV81" s="77"/>
      <c r="OW81" s="77"/>
      <c r="OX81" s="77"/>
      <c r="OY81" s="77"/>
      <c r="OZ81" s="77"/>
      <c r="PA81" s="77"/>
      <c r="PB81" s="77"/>
      <c r="PC81" s="77"/>
      <c r="PD81" s="77"/>
      <c r="PE81" s="77"/>
      <c r="PF81" s="77"/>
      <c r="PG81" s="77"/>
      <c r="PH81" s="77"/>
      <c r="PI81" s="77"/>
      <c r="PJ81" s="77"/>
      <c r="PK81" s="77"/>
      <c r="PL81" s="77"/>
      <c r="PM81" s="77"/>
      <c r="PN81" s="77"/>
      <c r="PO81" s="77"/>
      <c r="PP81" s="77"/>
      <c r="PQ81" s="77"/>
      <c r="PR81" s="77"/>
      <c r="PS81" s="77"/>
      <c r="PT81" s="77"/>
      <c r="PU81" s="77"/>
      <c r="PV81" s="77"/>
      <c r="PW81" s="77"/>
      <c r="PX81" s="77"/>
      <c r="PY81" s="77"/>
      <c r="PZ81" s="77"/>
      <c r="QA81" s="77"/>
      <c r="QB81" s="77"/>
      <c r="QC81" s="77"/>
      <c r="QD81" s="77"/>
      <c r="QE81" s="77"/>
      <c r="QF81" s="77"/>
      <c r="QG81" s="77"/>
      <c r="QH81" s="77"/>
      <c r="QI81" s="77"/>
      <c r="QJ81" s="77"/>
      <c r="QK81" s="77"/>
      <c r="QL81" s="77"/>
      <c r="QM81" s="77"/>
      <c r="QN81" s="77"/>
      <c r="QO81" s="77"/>
      <c r="QP81" s="77"/>
      <c r="QQ81" s="77"/>
      <c r="QR81" s="77"/>
      <c r="QS81" s="77"/>
      <c r="QT81" s="77"/>
      <c r="QU81" s="77"/>
      <c r="QV81" s="77"/>
      <c r="QW81" s="77"/>
      <c r="QX81" s="77"/>
      <c r="QY81" s="77"/>
      <c r="QZ81" s="77"/>
      <c r="RA81" s="77"/>
      <c r="RB81" s="77"/>
      <c r="RC81" s="77"/>
      <c r="RD81" s="77"/>
      <c r="RE81" s="77"/>
      <c r="RF81" s="77"/>
      <c r="RG81" s="77"/>
      <c r="RH81" s="77"/>
      <c r="RI81" s="77"/>
      <c r="RJ81" s="77"/>
      <c r="RK81" s="77"/>
      <c r="RL81" s="77"/>
      <c r="RM81" s="77"/>
      <c r="RN81" s="77"/>
      <c r="RO81" s="77"/>
      <c r="RP81" s="77"/>
      <c r="RQ81" s="77"/>
      <c r="RR81" s="77"/>
      <c r="RS81" s="77"/>
      <c r="RT81" s="77"/>
      <c r="RU81" s="77"/>
      <c r="RV81" s="77"/>
      <c r="RW81" s="77"/>
      <c r="RX81" s="77"/>
      <c r="RY81" s="77"/>
      <c r="RZ81" s="77"/>
      <c r="SA81" s="77"/>
      <c r="SB81" s="77"/>
      <c r="SC81" s="77"/>
      <c r="SD81" s="77"/>
      <c r="SE81" s="77"/>
      <c r="SF81" s="77"/>
      <c r="SG81" s="77"/>
      <c r="SH81" s="77"/>
      <c r="SI81" s="77"/>
      <c r="SJ81" s="77"/>
      <c r="SK81" s="77"/>
      <c r="SL81" s="77"/>
      <c r="SM81" s="77"/>
      <c r="SN81" s="77"/>
      <c r="SO81" s="77"/>
      <c r="SP81" s="77"/>
      <c r="SQ81" s="77"/>
      <c r="SR81" s="77"/>
      <c r="SS81" s="77"/>
      <c r="ST81" s="77"/>
      <c r="SU81" s="77"/>
      <c r="SV81" s="77"/>
      <c r="SW81" s="77"/>
      <c r="SX81" s="77"/>
      <c r="SY81" s="77"/>
      <c r="SZ81" s="77"/>
      <c r="TA81" s="77"/>
      <c r="TB81" s="77"/>
      <c r="TC81" s="77"/>
      <c r="TD81" s="77"/>
      <c r="TE81" s="77"/>
      <c r="TF81" s="77"/>
      <c r="TG81" s="77"/>
      <c r="TH81" s="77"/>
      <c r="TI81" s="77"/>
      <c r="TJ81" s="77"/>
      <c r="TK81" s="77"/>
      <c r="TL81" s="77"/>
      <c r="TM81" s="77"/>
      <c r="TN81" s="77"/>
      <c r="TO81" s="77"/>
      <c r="TP81" s="77"/>
      <c r="TQ81" s="77"/>
      <c r="TR81" s="77"/>
      <c r="TS81" s="77"/>
      <c r="TT81" s="77"/>
      <c r="TU81" s="77"/>
      <c r="TV81" s="77"/>
      <c r="TW81" s="77"/>
      <c r="TX81" s="77"/>
      <c r="TY81" s="77"/>
      <c r="TZ81" s="77"/>
      <c r="UA81" s="77"/>
      <c r="UB81" s="77"/>
      <c r="UC81" s="77"/>
      <c r="UD81" s="77"/>
      <c r="UE81" s="77"/>
      <c r="UF81" s="77"/>
      <c r="UG81" s="77"/>
      <c r="UH81" s="77"/>
      <c r="UI81" s="77"/>
      <c r="UJ81" s="77"/>
      <c r="UK81" s="77"/>
      <c r="UL81" s="77"/>
      <c r="UM81" s="77"/>
      <c r="UN81" s="77"/>
      <c r="UO81" s="77"/>
      <c r="UP81" s="77"/>
      <c r="UQ81" s="77"/>
      <c r="UR81" s="77"/>
      <c r="US81" s="77"/>
      <c r="UT81" s="77"/>
      <c r="UU81" s="77"/>
      <c r="UV81" s="77"/>
      <c r="UW81" s="77"/>
      <c r="UX81" s="77"/>
      <c r="UY81" s="77"/>
      <c r="UZ81" s="77"/>
      <c r="VA81" s="77"/>
      <c r="VB81" s="77"/>
      <c r="VC81" s="77"/>
      <c r="VD81" s="77"/>
      <c r="VE81" s="77"/>
      <c r="VF81" s="77"/>
      <c r="VG81" s="77"/>
      <c r="VH81" s="77"/>
      <c r="VI81" s="77"/>
      <c r="VJ81" s="77"/>
      <c r="VK81" s="77"/>
      <c r="VL81" s="77"/>
      <c r="VM81" s="77"/>
      <c r="VN81" s="77"/>
      <c r="VO81" s="77"/>
      <c r="VP81" s="77"/>
      <c r="VQ81" s="77"/>
      <c r="VR81" s="77"/>
      <c r="VS81" s="77"/>
      <c r="VT81" s="77"/>
      <c r="VU81" s="77"/>
      <c r="VV81" s="77"/>
      <c r="VW81" s="77"/>
      <c r="VX81" s="77"/>
      <c r="VY81" s="77"/>
      <c r="VZ81" s="77"/>
      <c r="WA81" s="77"/>
      <c r="WB81" s="77"/>
      <c r="WC81" s="77"/>
      <c r="WD81" s="77"/>
      <c r="WE81" s="77"/>
      <c r="WF81" s="77"/>
      <c r="WG81" s="77"/>
      <c r="WH81" s="77"/>
      <c r="WI81" s="77"/>
      <c r="WJ81" s="77"/>
      <c r="WK81" s="77"/>
      <c r="WL81" s="77"/>
      <c r="WM81" s="77"/>
      <c r="WN81" s="77"/>
      <c r="WO81" s="77"/>
      <c r="WP81" s="77"/>
      <c r="WQ81" s="77"/>
      <c r="WR81" s="77"/>
      <c r="WS81" s="77"/>
      <c r="WT81" s="77"/>
      <c r="WU81" s="77"/>
      <c r="WV81" s="77"/>
      <c r="WW81" s="77"/>
      <c r="WX81" s="77"/>
      <c r="WY81" s="77"/>
      <c r="WZ81" s="77"/>
      <c r="XA81" s="77"/>
      <c r="XB81" s="77"/>
      <c r="XC81" s="77"/>
      <c r="XD81" s="77"/>
      <c r="XE81" s="77"/>
      <c r="XF81" s="77"/>
      <c r="XG81" s="77"/>
      <c r="XH81" s="77"/>
      <c r="XI81" s="77"/>
      <c r="XJ81" s="77"/>
      <c r="XK81" s="77"/>
      <c r="XL81" s="77"/>
      <c r="XM81" s="77"/>
      <c r="XN81" s="77"/>
      <c r="XO81" s="77"/>
      <c r="XP81" s="77"/>
      <c r="XQ81" s="77"/>
      <c r="XR81" s="77"/>
      <c r="XS81" s="77"/>
      <c r="XT81" s="77"/>
      <c r="XU81" s="77"/>
      <c r="XV81" s="77"/>
      <c r="XW81" s="77"/>
      <c r="XX81" s="77"/>
      <c r="XY81" s="77"/>
      <c r="XZ81" s="77"/>
      <c r="YA81" s="77"/>
      <c r="YB81" s="77"/>
      <c r="YC81" s="77"/>
      <c r="YD81" s="77"/>
      <c r="YE81" s="77"/>
      <c r="YF81" s="77"/>
      <c r="YG81" s="77"/>
      <c r="YH81" s="77"/>
      <c r="YI81" s="77"/>
      <c r="YJ81" s="77"/>
      <c r="YK81" s="77"/>
      <c r="YL81" s="77"/>
      <c r="YM81" s="77"/>
      <c r="YN81" s="77"/>
      <c r="YO81" s="77"/>
      <c r="YP81" s="77"/>
      <c r="YQ81" s="77"/>
      <c r="YR81" s="77"/>
      <c r="YS81" s="77"/>
      <c r="YT81" s="77"/>
      <c r="YU81" s="77"/>
      <c r="YV81" s="77"/>
      <c r="YW81" s="77"/>
      <c r="YX81" s="77"/>
      <c r="YY81" s="77"/>
      <c r="YZ81" s="77"/>
      <c r="ZA81" s="77"/>
      <c r="ZB81" s="77"/>
      <c r="ZC81" s="77"/>
      <c r="ZD81" s="77"/>
      <c r="ZE81" s="77"/>
      <c r="ZF81" s="77"/>
      <c r="ZG81" s="77"/>
      <c r="ZH81" s="77"/>
      <c r="ZI81" s="77"/>
      <c r="ZJ81" s="77"/>
      <c r="ZK81" s="77"/>
      <c r="ZL81" s="77"/>
      <c r="ZM81" s="77"/>
      <c r="ZN81" s="77"/>
      <c r="ZO81" s="77"/>
      <c r="ZP81" s="77"/>
      <c r="ZQ81" s="77"/>
      <c r="ZR81" s="77"/>
      <c r="ZS81" s="77"/>
      <c r="ZT81" s="77"/>
      <c r="ZU81" s="77"/>
      <c r="ZV81" s="77"/>
      <c r="ZW81" s="77"/>
      <c r="ZX81" s="77"/>
      <c r="ZY81" s="77"/>
      <c r="ZZ81" s="77"/>
      <c r="AAA81" s="77"/>
      <c r="AAB81" s="77"/>
      <c r="AAC81" s="77"/>
      <c r="AAD81" s="77"/>
      <c r="AAE81" s="77"/>
      <c r="AAF81" s="77"/>
      <c r="AAG81" s="77"/>
      <c r="AAH81" s="77"/>
      <c r="AAI81" s="77"/>
      <c r="AAJ81" s="77"/>
      <c r="AAK81" s="77"/>
      <c r="AAL81" s="77"/>
      <c r="AAM81" s="77"/>
      <c r="AAN81" s="77"/>
      <c r="AAO81" s="77"/>
      <c r="AAP81" s="77"/>
      <c r="AAQ81" s="77"/>
      <c r="AAR81" s="77"/>
      <c r="AAS81" s="77"/>
      <c r="AAT81" s="77"/>
      <c r="AAU81" s="77"/>
      <c r="AAV81" s="77"/>
      <c r="AAW81" s="77"/>
      <c r="AAX81" s="77"/>
      <c r="AAY81" s="77"/>
      <c r="AAZ81" s="77"/>
      <c r="ABA81" s="77"/>
      <c r="ABB81" s="77"/>
      <c r="ABC81" s="77"/>
      <c r="ABD81" s="77"/>
      <c r="ABE81" s="77"/>
      <c r="ABF81" s="77"/>
      <c r="ABG81" s="77"/>
      <c r="ABH81" s="77"/>
      <c r="ABI81" s="77"/>
      <c r="ABJ81" s="77"/>
      <c r="ABK81" s="77"/>
      <c r="ABL81" s="77"/>
      <c r="ABM81" s="77"/>
      <c r="ABN81" s="77"/>
      <c r="ABO81" s="77"/>
      <c r="ABP81" s="77"/>
      <c r="ABQ81" s="77"/>
      <c r="ABR81" s="77"/>
      <c r="ABS81" s="77"/>
      <c r="ABT81" s="77"/>
      <c r="ABU81" s="77"/>
      <c r="ABV81" s="77"/>
      <c r="ABW81" s="77"/>
      <c r="ABX81" s="77"/>
      <c r="ABY81" s="77"/>
      <c r="ABZ81" s="77"/>
      <c r="ACA81" s="77"/>
      <c r="ACB81" s="77"/>
      <c r="ACC81" s="77"/>
      <c r="ACD81" s="77"/>
      <c r="ACE81" s="77"/>
      <c r="ACF81" s="77"/>
      <c r="ACG81" s="77"/>
      <c r="ACH81" s="77"/>
      <c r="ACI81" s="77"/>
      <c r="ACJ81" s="77"/>
      <c r="ACK81" s="77"/>
      <c r="ACL81" s="77"/>
      <c r="ACM81" s="77"/>
      <c r="ACN81" s="77"/>
      <c r="ACO81" s="77"/>
      <c r="ACP81" s="77"/>
      <c r="ACQ81" s="77"/>
      <c r="ACR81" s="77"/>
      <c r="ACS81" s="77"/>
      <c r="ACT81" s="77"/>
      <c r="ACU81" s="77"/>
      <c r="ACV81" s="77"/>
      <c r="ACW81" s="77"/>
      <c r="ACX81" s="77"/>
      <c r="ACY81" s="77"/>
      <c r="ACZ81" s="77"/>
      <c r="ADA81" s="77"/>
      <c r="ADB81" s="77"/>
      <c r="ADC81" s="77"/>
      <c r="ADD81" s="77"/>
      <c r="ADE81" s="77"/>
      <c r="ADF81" s="77"/>
      <c r="ADG81" s="77"/>
      <c r="ADH81" s="77"/>
      <c r="ADI81" s="77"/>
      <c r="ADJ81" s="77"/>
      <c r="ADK81" s="77"/>
      <c r="ADL81" s="77"/>
      <c r="ADM81" s="77"/>
      <c r="ADN81" s="77"/>
      <c r="ADO81" s="77"/>
      <c r="ADP81" s="77"/>
      <c r="ADQ81" s="77"/>
      <c r="ADR81" s="77"/>
      <c r="ADS81" s="77"/>
      <c r="ADT81" s="77"/>
      <c r="ADU81" s="77"/>
      <c r="ADV81" s="77"/>
      <c r="ADW81" s="77"/>
      <c r="ADX81" s="77"/>
      <c r="ADY81" s="77"/>
      <c r="ADZ81" s="77"/>
      <c r="AEA81" s="77"/>
      <c r="AEB81" s="77"/>
      <c r="AEC81" s="77"/>
      <c r="AED81" s="77"/>
      <c r="AEE81" s="77"/>
      <c r="AEF81" s="77"/>
      <c r="AEG81" s="77"/>
      <c r="AEH81" s="77"/>
      <c r="AEI81" s="77"/>
      <c r="AEJ81" s="77"/>
      <c r="AEK81" s="77"/>
      <c r="AEL81" s="77"/>
      <c r="AEM81" s="77"/>
      <c r="AEN81" s="77"/>
      <c r="AEO81" s="77"/>
      <c r="AEP81" s="77"/>
      <c r="AEQ81" s="77"/>
      <c r="AER81" s="77"/>
      <c r="AES81" s="77"/>
      <c r="AET81" s="77"/>
      <c r="AEU81" s="77"/>
      <c r="AEV81" s="77"/>
      <c r="AEW81" s="77"/>
      <c r="AEX81" s="77"/>
      <c r="AEY81" s="77"/>
      <c r="AEZ81" s="77"/>
      <c r="AFA81" s="77"/>
      <c r="AFB81" s="77"/>
      <c r="AFC81" s="77"/>
      <c r="AFD81" s="77"/>
      <c r="AFE81" s="77"/>
      <c r="AFF81" s="77"/>
      <c r="AFG81" s="77"/>
      <c r="AFH81" s="77"/>
      <c r="AFI81" s="77"/>
      <c r="AFJ81" s="77"/>
      <c r="AFK81" s="77"/>
      <c r="AFL81" s="77"/>
      <c r="AFM81" s="77"/>
      <c r="AFN81" s="77"/>
      <c r="AFO81" s="77"/>
      <c r="AFP81" s="77"/>
      <c r="AFQ81" s="77"/>
      <c r="AFR81" s="77"/>
      <c r="AFS81" s="77"/>
      <c r="AFT81" s="77"/>
      <c r="AFU81" s="77"/>
      <c r="AFV81" s="77"/>
      <c r="AFW81" s="77"/>
      <c r="AFX81" s="77"/>
      <c r="AFY81" s="77"/>
      <c r="AFZ81" s="77"/>
      <c r="AGA81" s="77"/>
      <c r="AGB81" s="77"/>
      <c r="AGC81" s="77"/>
      <c r="AGD81" s="77"/>
      <c r="AGE81" s="77"/>
      <c r="AGF81" s="77"/>
      <c r="AGG81" s="77"/>
      <c r="AGH81" s="77"/>
      <c r="AGI81" s="77"/>
      <c r="AGJ81" s="77"/>
      <c r="AGK81" s="77"/>
      <c r="AGL81" s="77"/>
      <c r="AGM81" s="77"/>
      <c r="AGN81" s="77"/>
      <c r="AGO81" s="77"/>
      <c r="AGP81" s="77"/>
      <c r="AGQ81" s="77"/>
      <c r="AGR81" s="77"/>
      <c r="AGS81" s="77"/>
      <c r="AGT81" s="77"/>
      <c r="AGU81" s="77"/>
      <c r="AGV81" s="77"/>
      <c r="AGW81" s="77"/>
      <c r="AGX81" s="77"/>
      <c r="AGY81" s="77"/>
      <c r="AGZ81" s="77"/>
      <c r="AHA81" s="77"/>
      <c r="AHB81" s="77"/>
      <c r="AHC81" s="77"/>
      <c r="AHD81" s="77"/>
      <c r="AHE81" s="77"/>
      <c r="AHF81" s="77"/>
      <c r="AHG81" s="77"/>
      <c r="AHH81" s="77"/>
      <c r="AHI81" s="77"/>
      <c r="AHJ81" s="77"/>
      <c r="AHK81" s="77"/>
      <c r="AHL81" s="77"/>
      <c r="AHM81" s="77"/>
      <c r="AHN81" s="77"/>
      <c r="AHO81" s="77"/>
      <c r="AHP81" s="77"/>
      <c r="AHQ81" s="77"/>
      <c r="AHR81" s="77"/>
      <c r="AHS81" s="77"/>
      <c r="AHT81" s="77"/>
      <c r="AHU81" s="77"/>
      <c r="AHV81" s="77"/>
      <c r="AHW81" s="77"/>
      <c r="AHX81" s="77"/>
      <c r="AHY81" s="77"/>
      <c r="AHZ81" s="77"/>
      <c r="AIA81" s="77"/>
      <c r="AIB81" s="77"/>
      <c r="AIC81" s="77"/>
      <c r="AID81" s="77"/>
      <c r="AIE81" s="77"/>
      <c r="AIF81" s="77"/>
      <c r="AIG81" s="77"/>
      <c r="AIH81" s="77"/>
      <c r="AII81" s="77"/>
      <c r="AIJ81" s="77"/>
      <c r="AIK81" s="77"/>
      <c r="AIL81" s="77"/>
      <c r="AIM81" s="77"/>
      <c r="AIN81" s="77"/>
      <c r="AIO81" s="77"/>
      <c r="AIP81" s="77"/>
      <c r="AIQ81" s="77"/>
      <c r="AIR81" s="77"/>
      <c r="AIS81" s="77"/>
      <c r="AIT81" s="77"/>
      <c r="AIU81" s="77"/>
      <c r="AIV81" s="77"/>
      <c r="AIW81" s="77"/>
      <c r="AIX81" s="77"/>
      <c r="AIY81" s="77"/>
      <c r="AIZ81" s="77"/>
      <c r="AJA81" s="77"/>
      <c r="AJB81" s="77"/>
      <c r="AJC81" s="77"/>
      <c r="AJD81" s="77"/>
      <c r="AJE81" s="77"/>
      <c r="AJF81" s="77"/>
      <c r="AJG81" s="77"/>
      <c r="AJH81" s="77"/>
      <c r="AJI81" s="77"/>
      <c r="AJJ81" s="77"/>
      <c r="AJK81" s="77"/>
      <c r="AJL81" s="77"/>
      <c r="AJM81" s="77"/>
      <c r="AJN81" s="77"/>
      <c r="AJO81" s="77"/>
      <c r="AJP81" s="77"/>
      <c r="AJQ81" s="77"/>
      <c r="AJR81" s="77"/>
      <c r="AJS81" s="77"/>
      <c r="AJT81" s="77"/>
      <c r="AJU81" s="77"/>
      <c r="AJV81" s="77"/>
      <c r="AJW81" s="77"/>
      <c r="AJX81" s="77"/>
      <c r="AJY81" s="77"/>
      <c r="AJZ81" s="77"/>
      <c r="AKA81" s="77"/>
      <c r="AKB81" s="77"/>
      <c r="AKC81" s="77"/>
      <c r="AKD81" s="77"/>
      <c r="AKE81" s="77"/>
      <c r="AKF81" s="77"/>
      <c r="AKG81" s="77"/>
      <c r="AKH81" s="77"/>
      <c r="AKI81" s="77"/>
      <c r="AKJ81" s="77"/>
      <c r="AKK81" s="77"/>
      <c r="AKL81" s="77"/>
      <c r="AKM81" s="77"/>
      <c r="AKN81" s="77"/>
      <c r="AKO81" s="77"/>
      <c r="AKP81" s="77"/>
      <c r="AKQ81" s="77"/>
      <c r="AKR81" s="77"/>
      <c r="AKS81" s="77"/>
      <c r="AKT81" s="77"/>
      <c r="AKU81" s="77"/>
      <c r="AKV81" s="77"/>
      <c r="AKW81" s="77"/>
      <c r="AKX81" s="77"/>
      <c r="AKY81" s="77"/>
      <c r="AKZ81" s="77"/>
      <c r="ALA81" s="77"/>
      <c r="ALB81" s="77"/>
      <c r="ALC81" s="77"/>
      <c r="ALD81" s="77"/>
      <c r="ALE81" s="77"/>
      <c r="ALF81" s="77"/>
      <c r="ALG81" s="77"/>
      <c r="ALH81" s="77"/>
      <c r="ALI81" s="77"/>
      <c r="ALJ81" s="77"/>
      <c r="ALK81" s="77"/>
      <c r="ALL81" s="77"/>
      <c r="ALM81" s="77"/>
      <c r="ALN81" s="77"/>
      <c r="ALO81" s="77"/>
      <c r="ALP81" s="77"/>
      <c r="ALQ81" s="77"/>
      <c r="ALR81" s="77"/>
      <c r="ALS81" s="77"/>
      <c r="ALT81" s="77"/>
      <c r="ALU81" s="77"/>
      <c r="ALV81" s="77"/>
      <c r="ALW81" s="77"/>
      <c r="ALX81" s="77"/>
      <c r="ALY81" s="77"/>
      <c r="ALZ81" s="77"/>
      <c r="AMA81" s="77"/>
      <c r="AMB81" s="77"/>
      <c r="AMC81" s="77"/>
      <c r="AMD81" s="77"/>
      <c r="AME81" s="77"/>
      <c r="AMF81" s="77"/>
      <c r="AMG81" s="77"/>
      <c r="AMH81" s="77"/>
      <c r="AMI81" s="77"/>
      <c r="AMJ81" s="77"/>
    </row>
    <row r="82" spans="1:1024" ht="29.25" customHeight="1">
      <c r="A82" s="85"/>
      <c r="B82" s="86"/>
      <c r="C82" s="55" t="s">
        <v>192</v>
      </c>
      <c r="D82" s="81"/>
      <c r="E82" s="85"/>
      <c r="F82" s="87"/>
      <c r="G82" s="86"/>
      <c r="H82" s="87"/>
      <c r="I82" s="58">
        <f>SUM(I76:I81)</f>
        <v>1882100</v>
      </c>
      <c r="J82" s="58">
        <f>I82</f>
        <v>1882100</v>
      </c>
      <c r="K82" s="86"/>
      <c r="L82" s="86"/>
      <c r="M82" s="86"/>
      <c r="N82" s="74"/>
      <c r="O82" s="74"/>
      <c r="P82" s="74"/>
      <c r="Q82" s="74"/>
      <c r="R82" s="74"/>
      <c r="S82" s="74"/>
      <c r="T82" s="58">
        <f>SUM(T76:T81)</f>
        <v>1882100</v>
      </c>
      <c r="U82" s="88"/>
      <c r="V82" s="89"/>
      <c r="W82" s="90"/>
      <c r="X82" s="90"/>
      <c r="Y82" s="90"/>
      <c r="Z82" s="90"/>
      <c r="AA82" s="90"/>
      <c r="AB82" s="90"/>
      <c r="AC82" s="90"/>
      <c r="AD82" s="90"/>
      <c r="AE82" s="90"/>
      <c r="AF82" s="90"/>
      <c r="AG82" s="90"/>
      <c r="AH82" s="90"/>
      <c r="AI82" s="90"/>
      <c r="AJ82" s="90"/>
      <c r="AK82" s="90"/>
      <c r="AL82" s="90"/>
      <c r="AM82" s="90"/>
      <c r="AN82" s="90"/>
      <c r="AO82" s="90"/>
      <c r="AP82" s="90"/>
      <c r="AQ82" s="90"/>
      <c r="AR82" s="90"/>
      <c r="AS82" s="90"/>
      <c r="AT82" s="90"/>
      <c r="AU82" s="90"/>
      <c r="AV82" s="90"/>
      <c r="AW82" s="90"/>
      <c r="AX82" s="90"/>
      <c r="AY82" s="90"/>
      <c r="AZ82" s="90"/>
      <c r="BA82" s="90"/>
      <c r="BB82" s="90"/>
      <c r="BC82" s="90"/>
      <c r="BD82" s="90"/>
      <c r="BE82" s="90"/>
      <c r="BF82" s="90"/>
      <c r="BG82" s="90"/>
      <c r="BH82" s="90"/>
      <c r="BI82" s="90"/>
      <c r="BJ82" s="90"/>
      <c r="BK82" s="90"/>
      <c r="BL82" s="90"/>
      <c r="BM82" s="90"/>
      <c r="BN82" s="90"/>
      <c r="BO82" s="90"/>
      <c r="BP82" s="90"/>
      <c r="BQ82" s="90"/>
      <c r="BR82" s="90"/>
      <c r="BS82" s="90"/>
      <c r="BT82" s="90"/>
      <c r="BU82" s="90"/>
      <c r="BV82" s="90"/>
      <c r="BW82" s="90"/>
      <c r="BX82" s="90"/>
      <c r="BY82" s="90"/>
      <c r="BZ82" s="90"/>
      <c r="CA82" s="90"/>
      <c r="CB82" s="90"/>
      <c r="CC82" s="90"/>
      <c r="CD82" s="90"/>
      <c r="CE82" s="90"/>
      <c r="CF82" s="90"/>
      <c r="CG82" s="90"/>
      <c r="CH82" s="90"/>
      <c r="CI82" s="90"/>
      <c r="CJ82" s="90"/>
      <c r="CK82" s="90"/>
      <c r="CL82" s="90"/>
      <c r="CM82" s="90"/>
      <c r="CN82" s="90"/>
      <c r="CO82" s="90"/>
      <c r="CP82" s="90"/>
      <c r="CQ82" s="90"/>
      <c r="CR82" s="90"/>
      <c r="CS82" s="90"/>
      <c r="CT82" s="90"/>
      <c r="CU82" s="90"/>
      <c r="CV82" s="90"/>
      <c r="CW82" s="90"/>
      <c r="CX82" s="90"/>
      <c r="CY82" s="90"/>
      <c r="CZ82" s="90"/>
      <c r="DA82" s="90"/>
      <c r="DB82" s="90"/>
      <c r="DC82" s="90"/>
      <c r="DD82" s="90"/>
      <c r="DE82" s="90"/>
      <c r="DF82" s="90"/>
      <c r="DG82" s="90"/>
      <c r="DH82" s="90"/>
      <c r="DI82" s="90"/>
      <c r="DJ82" s="90"/>
      <c r="DK82" s="90"/>
      <c r="DL82" s="90"/>
      <c r="DM82" s="90"/>
      <c r="DN82" s="90"/>
      <c r="DO82" s="90"/>
      <c r="DP82" s="90"/>
      <c r="DQ82" s="90"/>
      <c r="DR82" s="90"/>
      <c r="DS82" s="90"/>
      <c r="DT82" s="90"/>
      <c r="DU82" s="90"/>
      <c r="DV82" s="90"/>
      <c r="DW82" s="90"/>
      <c r="DX82" s="90"/>
      <c r="DY82" s="90"/>
      <c r="DZ82" s="90"/>
      <c r="EA82" s="90"/>
      <c r="EB82" s="90"/>
      <c r="EC82" s="90"/>
      <c r="ED82" s="90"/>
      <c r="EE82" s="90"/>
      <c r="EF82" s="90"/>
      <c r="EG82" s="90"/>
      <c r="EH82" s="90"/>
      <c r="EI82" s="90"/>
      <c r="EJ82" s="90"/>
      <c r="EK82" s="90"/>
      <c r="EL82" s="90"/>
      <c r="EM82" s="90"/>
      <c r="EN82" s="90"/>
      <c r="EO82" s="90"/>
      <c r="EP82" s="90"/>
      <c r="EQ82" s="90"/>
      <c r="ER82" s="90"/>
      <c r="ES82" s="90"/>
      <c r="ET82" s="90"/>
      <c r="EU82" s="90"/>
      <c r="EV82" s="90"/>
      <c r="EW82" s="90"/>
      <c r="EX82" s="90"/>
      <c r="EY82" s="90"/>
      <c r="EZ82" s="90"/>
      <c r="FA82" s="90"/>
      <c r="FB82" s="90"/>
      <c r="FC82" s="90"/>
      <c r="FD82" s="90"/>
      <c r="FE82" s="90"/>
      <c r="FF82" s="90"/>
      <c r="FG82" s="90"/>
      <c r="FH82" s="90"/>
      <c r="FI82" s="90"/>
      <c r="FJ82" s="90"/>
      <c r="FK82" s="90"/>
      <c r="FL82" s="90"/>
      <c r="FM82" s="90"/>
      <c r="FN82" s="90"/>
      <c r="FO82" s="90"/>
      <c r="FP82" s="90"/>
      <c r="FQ82" s="90"/>
      <c r="FR82" s="90"/>
      <c r="FS82" s="90"/>
      <c r="FT82" s="90"/>
      <c r="FU82" s="90"/>
      <c r="FV82" s="90"/>
      <c r="FW82" s="90"/>
      <c r="FX82" s="90"/>
      <c r="FY82" s="90"/>
      <c r="FZ82" s="90"/>
      <c r="GA82" s="90"/>
      <c r="GB82" s="90"/>
      <c r="GC82" s="90"/>
      <c r="GD82" s="90"/>
      <c r="GE82" s="90"/>
      <c r="GF82" s="90"/>
      <c r="GG82" s="90"/>
      <c r="GH82" s="90"/>
      <c r="GI82" s="90"/>
      <c r="GJ82" s="90"/>
      <c r="GK82" s="90"/>
      <c r="GL82" s="90"/>
      <c r="GM82" s="90"/>
      <c r="GN82" s="90"/>
      <c r="GO82" s="90"/>
      <c r="GP82" s="90"/>
      <c r="GQ82" s="90"/>
      <c r="GR82" s="90"/>
      <c r="GS82" s="90"/>
      <c r="GT82" s="90"/>
      <c r="GU82" s="90"/>
      <c r="GV82" s="90"/>
      <c r="GW82" s="90"/>
      <c r="GX82" s="90"/>
      <c r="GY82" s="90"/>
      <c r="GZ82" s="90"/>
      <c r="HA82" s="90"/>
      <c r="HB82" s="90"/>
      <c r="HC82" s="90"/>
      <c r="HD82" s="90"/>
      <c r="HE82" s="90"/>
      <c r="HF82" s="90"/>
      <c r="HG82" s="90"/>
      <c r="HH82" s="90"/>
      <c r="HI82" s="90"/>
      <c r="HJ82" s="90"/>
      <c r="HK82" s="90"/>
      <c r="HL82" s="90"/>
      <c r="HM82" s="90"/>
      <c r="HN82" s="90"/>
      <c r="HO82" s="90"/>
      <c r="HP82" s="90"/>
      <c r="HQ82" s="90"/>
      <c r="HR82" s="90"/>
      <c r="HS82" s="90"/>
      <c r="HT82" s="90"/>
      <c r="HU82" s="90"/>
      <c r="HV82" s="90"/>
      <c r="HW82" s="90"/>
      <c r="HX82" s="90"/>
      <c r="HY82" s="90"/>
      <c r="HZ82" s="90"/>
      <c r="IA82" s="90"/>
      <c r="IB82" s="90"/>
      <c r="IC82" s="90"/>
      <c r="ID82" s="90"/>
      <c r="IE82" s="90"/>
      <c r="IF82" s="90"/>
      <c r="IG82" s="90"/>
      <c r="IH82" s="90"/>
      <c r="II82" s="90"/>
      <c r="IJ82" s="90"/>
      <c r="IK82" s="90"/>
      <c r="IL82" s="90"/>
      <c r="IM82" s="90"/>
      <c r="IN82" s="90"/>
      <c r="IO82" s="90"/>
      <c r="IP82" s="90"/>
      <c r="IQ82" s="90"/>
      <c r="IR82" s="90"/>
      <c r="IS82" s="90"/>
      <c r="IT82" s="90"/>
      <c r="IU82" s="90"/>
      <c r="IV82" s="90"/>
      <c r="IW82" s="90"/>
      <c r="IX82" s="90"/>
      <c r="IY82" s="90"/>
      <c r="IZ82" s="90"/>
      <c r="JA82" s="90"/>
      <c r="JB82" s="90"/>
      <c r="JC82" s="90"/>
      <c r="JD82" s="90"/>
      <c r="JE82" s="90"/>
      <c r="JF82" s="90"/>
      <c r="JG82" s="90"/>
      <c r="JH82" s="90"/>
      <c r="JI82" s="90"/>
      <c r="JJ82" s="90"/>
      <c r="JK82" s="90"/>
      <c r="JL82" s="90"/>
      <c r="JM82" s="90"/>
      <c r="JN82" s="90"/>
      <c r="JO82" s="90"/>
      <c r="JP82" s="90"/>
      <c r="JQ82" s="90"/>
      <c r="JR82" s="90"/>
      <c r="JS82" s="90"/>
      <c r="JT82" s="90"/>
      <c r="JU82" s="90"/>
      <c r="JV82" s="90"/>
      <c r="JW82" s="90"/>
      <c r="JX82" s="90"/>
      <c r="JY82" s="90"/>
      <c r="JZ82" s="90"/>
      <c r="KA82" s="90"/>
      <c r="KB82" s="90"/>
      <c r="KC82" s="90"/>
      <c r="KD82" s="90"/>
      <c r="KE82" s="90"/>
      <c r="KF82" s="90"/>
      <c r="KG82" s="90"/>
      <c r="KH82" s="90"/>
      <c r="KI82" s="90"/>
      <c r="KJ82" s="90"/>
      <c r="KK82" s="90"/>
      <c r="KL82" s="90"/>
      <c r="KM82" s="90"/>
      <c r="KN82" s="90"/>
      <c r="KO82" s="90"/>
      <c r="KP82" s="90"/>
      <c r="KQ82" s="90"/>
      <c r="KR82" s="90"/>
      <c r="KS82" s="90"/>
      <c r="KT82" s="90"/>
      <c r="KU82" s="90"/>
      <c r="KV82" s="90"/>
      <c r="KW82" s="90"/>
      <c r="KX82" s="90"/>
      <c r="KY82" s="90"/>
      <c r="KZ82" s="90"/>
      <c r="LA82" s="90"/>
      <c r="LB82" s="90"/>
      <c r="LC82" s="90"/>
      <c r="LD82" s="90"/>
      <c r="LE82" s="90"/>
      <c r="LF82" s="90"/>
      <c r="LG82" s="90"/>
      <c r="LH82" s="90"/>
      <c r="LI82" s="90"/>
      <c r="LJ82" s="90"/>
      <c r="LK82" s="90"/>
      <c r="LL82" s="90"/>
      <c r="LM82" s="90"/>
      <c r="LN82" s="90"/>
      <c r="LO82" s="90"/>
      <c r="LP82" s="90"/>
      <c r="LQ82" s="90"/>
      <c r="LR82" s="90"/>
      <c r="LS82" s="90"/>
      <c r="LT82" s="90"/>
      <c r="LU82" s="90"/>
      <c r="LV82" s="90"/>
      <c r="LW82" s="90"/>
      <c r="LX82" s="90"/>
      <c r="LY82" s="90"/>
      <c r="LZ82" s="90"/>
      <c r="MA82" s="90"/>
      <c r="MB82" s="90"/>
      <c r="MC82" s="90"/>
      <c r="MD82" s="90"/>
      <c r="ME82" s="90"/>
      <c r="MF82" s="90"/>
      <c r="MG82" s="90"/>
      <c r="MH82" s="90"/>
      <c r="MI82" s="90"/>
      <c r="MJ82" s="90"/>
      <c r="MK82" s="90"/>
      <c r="ML82" s="90"/>
      <c r="MM82" s="90"/>
      <c r="MN82" s="90"/>
      <c r="MO82" s="90"/>
      <c r="MP82" s="90"/>
      <c r="MQ82" s="90"/>
      <c r="MR82" s="90"/>
      <c r="MS82" s="90"/>
      <c r="MT82" s="90"/>
      <c r="MU82" s="90"/>
      <c r="MV82" s="90"/>
      <c r="MW82" s="90"/>
      <c r="MX82" s="90"/>
      <c r="MY82" s="90"/>
      <c r="MZ82" s="90"/>
      <c r="NA82" s="90"/>
      <c r="NB82" s="90"/>
      <c r="NC82" s="90"/>
      <c r="ND82" s="90"/>
      <c r="NE82" s="90"/>
      <c r="NF82" s="90"/>
      <c r="NG82" s="90"/>
      <c r="NH82" s="90"/>
      <c r="NI82" s="90"/>
      <c r="NJ82" s="90"/>
      <c r="NK82" s="90"/>
      <c r="NL82" s="90"/>
      <c r="NM82" s="90"/>
      <c r="NN82" s="90"/>
      <c r="NO82" s="90"/>
      <c r="NP82" s="90"/>
      <c r="NQ82" s="90"/>
      <c r="NR82" s="90"/>
      <c r="NS82" s="90"/>
      <c r="NT82" s="90"/>
      <c r="NU82" s="90"/>
      <c r="NV82" s="90"/>
      <c r="NW82" s="90"/>
      <c r="NX82" s="90"/>
      <c r="NY82" s="90"/>
      <c r="NZ82" s="90"/>
      <c r="OA82" s="90"/>
      <c r="OB82" s="90"/>
      <c r="OC82" s="90"/>
      <c r="OD82" s="90"/>
      <c r="OE82" s="90"/>
      <c r="OF82" s="90"/>
      <c r="OG82" s="90"/>
      <c r="OH82" s="90"/>
      <c r="OI82" s="90"/>
      <c r="OJ82" s="90"/>
      <c r="OK82" s="90"/>
      <c r="OL82" s="90"/>
      <c r="OM82" s="90"/>
      <c r="ON82" s="90"/>
      <c r="OO82" s="90"/>
      <c r="OP82" s="90"/>
      <c r="OQ82" s="90"/>
      <c r="OR82" s="90"/>
      <c r="OS82" s="90"/>
      <c r="OT82" s="90"/>
      <c r="OU82" s="90"/>
      <c r="OV82" s="90"/>
      <c r="OW82" s="90"/>
      <c r="OX82" s="90"/>
      <c r="OY82" s="90"/>
      <c r="OZ82" s="90"/>
      <c r="PA82" s="90"/>
      <c r="PB82" s="90"/>
      <c r="PC82" s="90"/>
      <c r="PD82" s="90"/>
      <c r="PE82" s="90"/>
      <c r="PF82" s="90"/>
      <c r="PG82" s="90"/>
      <c r="PH82" s="90"/>
      <c r="PI82" s="90"/>
      <c r="PJ82" s="90"/>
      <c r="PK82" s="90"/>
      <c r="PL82" s="90"/>
      <c r="PM82" s="90"/>
      <c r="PN82" s="90"/>
      <c r="PO82" s="90"/>
      <c r="PP82" s="90"/>
      <c r="PQ82" s="90"/>
      <c r="PR82" s="90"/>
      <c r="PS82" s="90"/>
      <c r="PT82" s="90"/>
      <c r="PU82" s="90"/>
      <c r="PV82" s="90"/>
      <c r="PW82" s="90"/>
      <c r="PX82" s="90"/>
      <c r="PY82" s="90"/>
      <c r="PZ82" s="90"/>
      <c r="QA82" s="90"/>
      <c r="QB82" s="90"/>
      <c r="QC82" s="90"/>
      <c r="QD82" s="90"/>
      <c r="QE82" s="90"/>
      <c r="QF82" s="90"/>
      <c r="QG82" s="90"/>
      <c r="QH82" s="90"/>
      <c r="QI82" s="90"/>
      <c r="QJ82" s="90"/>
      <c r="QK82" s="90"/>
      <c r="QL82" s="90"/>
      <c r="QM82" s="90"/>
      <c r="QN82" s="90"/>
      <c r="QO82" s="90"/>
      <c r="QP82" s="90"/>
      <c r="QQ82" s="90"/>
      <c r="QR82" s="90"/>
      <c r="QS82" s="90"/>
      <c r="QT82" s="90"/>
      <c r="QU82" s="90"/>
      <c r="QV82" s="90"/>
      <c r="QW82" s="90"/>
      <c r="QX82" s="90"/>
      <c r="QY82" s="90"/>
      <c r="QZ82" s="90"/>
      <c r="RA82" s="90"/>
      <c r="RB82" s="90"/>
      <c r="RC82" s="90"/>
      <c r="RD82" s="90"/>
      <c r="RE82" s="90"/>
      <c r="RF82" s="90"/>
      <c r="RG82" s="90"/>
      <c r="RH82" s="90"/>
      <c r="RI82" s="90"/>
      <c r="RJ82" s="90"/>
      <c r="RK82" s="90"/>
      <c r="RL82" s="90"/>
      <c r="RM82" s="90"/>
      <c r="RN82" s="90"/>
      <c r="RO82" s="90"/>
      <c r="RP82" s="90"/>
      <c r="RQ82" s="90"/>
      <c r="RR82" s="90"/>
      <c r="RS82" s="90"/>
      <c r="RT82" s="90"/>
      <c r="RU82" s="90"/>
      <c r="RV82" s="90"/>
      <c r="RW82" s="90"/>
      <c r="RX82" s="90"/>
      <c r="RY82" s="90"/>
      <c r="RZ82" s="90"/>
      <c r="SA82" s="90"/>
      <c r="SB82" s="90"/>
      <c r="SC82" s="90"/>
      <c r="SD82" s="90"/>
      <c r="SE82" s="90"/>
      <c r="SF82" s="90"/>
      <c r="SG82" s="90"/>
      <c r="SH82" s="90"/>
      <c r="SI82" s="90"/>
      <c r="SJ82" s="90"/>
      <c r="SK82" s="90"/>
      <c r="SL82" s="90"/>
      <c r="SM82" s="90"/>
      <c r="SN82" s="90"/>
      <c r="SO82" s="90"/>
      <c r="SP82" s="90"/>
      <c r="SQ82" s="90"/>
      <c r="SR82" s="90"/>
      <c r="SS82" s="90"/>
      <c r="ST82" s="90"/>
      <c r="SU82" s="90"/>
      <c r="SV82" s="90"/>
      <c r="SW82" s="90"/>
      <c r="SX82" s="90"/>
      <c r="SY82" s="90"/>
      <c r="SZ82" s="90"/>
      <c r="TA82" s="90"/>
      <c r="TB82" s="90"/>
      <c r="TC82" s="90"/>
      <c r="TD82" s="90"/>
      <c r="TE82" s="90"/>
      <c r="TF82" s="90"/>
      <c r="TG82" s="90"/>
      <c r="TH82" s="90"/>
      <c r="TI82" s="90"/>
      <c r="TJ82" s="90"/>
      <c r="TK82" s="90"/>
      <c r="TL82" s="90"/>
      <c r="TM82" s="90"/>
      <c r="TN82" s="90"/>
      <c r="TO82" s="90"/>
      <c r="TP82" s="90"/>
      <c r="TQ82" s="90"/>
      <c r="TR82" s="90"/>
      <c r="TS82" s="90"/>
      <c r="TT82" s="90"/>
      <c r="TU82" s="90"/>
      <c r="TV82" s="90"/>
      <c r="TW82" s="90"/>
      <c r="TX82" s="90"/>
      <c r="TY82" s="90"/>
      <c r="TZ82" s="90"/>
      <c r="UA82" s="90"/>
      <c r="UB82" s="90"/>
      <c r="UC82" s="90"/>
      <c r="UD82" s="90"/>
      <c r="UE82" s="90"/>
      <c r="UF82" s="90"/>
      <c r="UG82" s="90"/>
      <c r="UH82" s="90"/>
      <c r="UI82" s="90"/>
      <c r="UJ82" s="90"/>
      <c r="UK82" s="90"/>
      <c r="UL82" s="90"/>
      <c r="UM82" s="90"/>
      <c r="UN82" s="90"/>
      <c r="UO82" s="90"/>
      <c r="UP82" s="90"/>
      <c r="UQ82" s="90"/>
      <c r="UR82" s="90"/>
      <c r="US82" s="90"/>
      <c r="UT82" s="90"/>
      <c r="UU82" s="90"/>
      <c r="UV82" s="90"/>
      <c r="UW82" s="90"/>
      <c r="UX82" s="90"/>
      <c r="UY82" s="90"/>
      <c r="UZ82" s="90"/>
      <c r="VA82" s="90"/>
      <c r="VB82" s="90"/>
      <c r="VC82" s="90"/>
      <c r="VD82" s="90"/>
      <c r="VE82" s="90"/>
      <c r="VF82" s="90"/>
      <c r="VG82" s="90"/>
      <c r="VH82" s="90"/>
      <c r="VI82" s="90"/>
      <c r="VJ82" s="90"/>
      <c r="VK82" s="90"/>
      <c r="VL82" s="90"/>
      <c r="VM82" s="90"/>
      <c r="VN82" s="90"/>
      <c r="VO82" s="90"/>
      <c r="VP82" s="90"/>
      <c r="VQ82" s="90"/>
      <c r="VR82" s="90"/>
      <c r="VS82" s="90"/>
      <c r="VT82" s="90"/>
      <c r="VU82" s="90"/>
      <c r="VV82" s="90"/>
      <c r="VW82" s="90"/>
      <c r="VX82" s="90"/>
      <c r="VY82" s="90"/>
      <c r="VZ82" s="90"/>
      <c r="WA82" s="90"/>
      <c r="WB82" s="90"/>
      <c r="WC82" s="90"/>
      <c r="WD82" s="90"/>
      <c r="WE82" s="90"/>
      <c r="WF82" s="90"/>
      <c r="WG82" s="90"/>
      <c r="WH82" s="90"/>
      <c r="WI82" s="90"/>
      <c r="WJ82" s="90"/>
      <c r="WK82" s="90"/>
      <c r="WL82" s="90"/>
      <c r="WM82" s="90"/>
      <c r="WN82" s="90"/>
      <c r="WO82" s="90"/>
      <c r="WP82" s="90"/>
      <c r="WQ82" s="90"/>
      <c r="WR82" s="90"/>
      <c r="WS82" s="90"/>
      <c r="WT82" s="90"/>
      <c r="WU82" s="90"/>
      <c r="WV82" s="90"/>
      <c r="WW82" s="90"/>
      <c r="WX82" s="90"/>
      <c r="WY82" s="90"/>
      <c r="WZ82" s="90"/>
      <c r="XA82" s="90"/>
      <c r="XB82" s="90"/>
      <c r="XC82" s="90"/>
      <c r="XD82" s="90"/>
      <c r="XE82" s="90"/>
      <c r="XF82" s="90"/>
      <c r="XG82" s="90"/>
      <c r="XH82" s="90"/>
      <c r="XI82" s="90"/>
      <c r="XJ82" s="90"/>
      <c r="XK82" s="90"/>
      <c r="XL82" s="90"/>
      <c r="XM82" s="90"/>
      <c r="XN82" s="90"/>
      <c r="XO82" s="90"/>
      <c r="XP82" s="90"/>
      <c r="XQ82" s="90"/>
      <c r="XR82" s="90"/>
      <c r="XS82" s="90"/>
      <c r="XT82" s="90"/>
      <c r="XU82" s="90"/>
      <c r="XV82" s="90"/>
      <c r="XW82" s="90"/>
      <c r="XX82" s="90"/>
      <c r="XY82" s="90"/>
      <c r="XZ82" s="90"/>
      <c r="YA82" s="90"/>
      <c r="YB82" s="90"/>
      <c r="YC82" s="90"/>
      <c r="YD82" s="90"/>
      <c r="YE82" s="90"/>
      <c r="YF82" s="90"/>
      <c r="YG82" s="90"/>
      <c r="YH82" s="90"/>
      <c r="YI82" s="90"/>
      <c r="YJ82" s="90"/>
      <c r="YK82" s="90"/>
      <c r="YL82" s="90"/>
      <c r="YM82" s="90"/>
      <c r="YN82" s="90"/>
      <c r="YO82" s="90"/>
      <c r="YP82" s="90"/>
      <c r="YQ82" s="90"/>
      <c r="YR82" s="90"/>
      <c r="YS82" s="90"/>
      <c r="YT82" s="90"/>
      <c r="YU82" s="90"/>
      <c r="YV82" s="90"/>
      <c r="YW82" s="90"/>
      <c r="YX82" s="90"/>
      <c r="YY82" s="90"/>
      <c r="YZ82" s="90"/>
      <c r="ZA82" s="90"/>
      <c r="ZB82" s="90"/>
      <c r="ZC82" s="90"/>
      <c r="ZD82" s="90"/>
      <c r="ZE82" s="90"/>
      <c r="ZF82" s="90"/>
      <c r="ZG82" s="90"/>
      <c r="ZH82" s="90"/>
      <c r="ZI82" s="90"/>
      <c r="ZJ82" s="90"/>
      <c r="ZK82" s="90"/>
      <c r="ZL82" s="90"/>
      <c r="ZM82" s="90"/>
      <c r="ZN82" s="90"/>
      <c r="ZO82" s="90"/>
      <c r="ZP82" s="90"/>
      <c r="ZQ82" s="90"/>
      <c r="ZR82" s="90"/>
      <c r="ZS82" s="90"/>
      <c r="ZT82" s="90"/>
      <c r="ZU82" s="90"/>
      <c r="ZV82" s="90"/>
      <c r="ZW82" s="90"/>
      <c r="ZX82" s="90"/>
      <c r="ZY82" s="90"/>
      <c r="ZZ82" s="90"/>
      <c r="AAA82" s="90"/>
      <c r="AAB82" s="90"/>
      <c r="AAC82" s="90"/>
      <c r="AAD82" s="90"/>
      <c r="AAE82" s="90"/>
      <c r="AAF82" s="90"/>
      <c r="AAG82" s="90"/>
      <c r="AAH82" s="90"/>
      <c r="AAI82" s="90"/>
      <c r="AAJ82" s="90"/>
      <c r="AAK82" s="90"/>
      <c r="AAL82" s="90"/>
      <c r="AAM82" s="90"/>
      <c r="AAN82" s="90"/>
      <c r="AAO82" s="90"/>
      <c r="AAP82" s="90"/>
      <c r="AAQ82" s="90"/>
      <c r="AAR82" s="90"/>
      <c r="AAS82" s="90"/>
      <c r="AAT82" s="90"/>
      <c r="AAU82" s="90"/>
      <c r="AAV82" s="90"/>
      <c r="AAW82" s="90"/>
      <c r="AAX82" s="90"/>
      <c r="AAY82" s="90"/>
      <c r="AAZ82" s="90"/>
      <c r="ABA82" s="90"/>
      <c r="ABB82" s="90"/>
      <c r="ABC82" s="90"/>
      <c r="ABD82" s="90"/>
      <c r="ABE82" s="90"/>
      <c r="ABF82" s="90"/>
      <c r="ABG82" s="90"/>
      <c r="ABH82" s="90"/>
      <c r="ABI82" s="90"/>
      <c r="ABJ82" s="90"/>
      <c r="ABK82" s="90"/>
      <c r="ABL82" s="90"/>
      <c r="ABM82" s="90"/>
      <c r="ABN82" s="90"/>
      <c r="ABO82" s="90"/>
      <c r="ABP82" s="90"/>
      <c r="ABQ82" s="90"/>
      <c r="ABR82" s="90"/>
      <c r="ABS82" s="90"/>
      <c r="ABT82" s="90"/>
      <c r="ABU82" s="90"/>
      <c r="ABV82" s="90"/>
      <c r="ABW82" s="90"/>
      <c r="ABX82" s="90"/>
      <c r="ABY82" s="90"/>
      <c r="ABZ82" s="90"/>
      <c r="ACA82" s="90"/>
      <c r="ACB82" s="90"/>
      <c r="ACC82" s="90"/>
      <c r="ACD82" s="90"/>
      <c r="ACE82" s="90"/>
      <c r="ACF82" s="90"/>
      <c r="ACG82" s="90"/>
      <c r="ACH82" s="90"/>
      <c r="ACI82" s="90"/>
      <c r="ACJ82" s="90"/>
      <c r="ACK82" s="90"/>
      <c r="ACL82" s="90"/>
      <c r="ACM82" s="90"/>
      <c r="ACN82" s="90"/>
      <c r="ACO82" s="90"/>
      <c r="ACP82" s="90"/>
      <c r="ACQ82" s="90"/>
      <c r="ACR82" s="90"/>
      <c r="ACS82" s="90"/>
      <c r="ACT82" s="90"/>
      <c r="ACU82" s="90"/>
      <c r="ACV82" s="90"/>
      <c r="ACW82" s="90"/>
      <c r="ACX82" s="90"/>
      <c r="ACY82" s="90"/>
      <c r="ACZ82" s="90"/>
      <c r="ADA82" s="90"/>
      <c r="ADB82" s="90"/>
      <c r="ADC82" s="90"/>
      <c r="ADD82" s="90"/>
      <c r="ADE82" s="90"/>
      <c r="ADF82" s="90"/>
      <c r="ADG82" s="90"/>
      <c r="ADH82" s="90"/>
      <c r="ADI82" s="90"/>
      <c r="ADJ82" s="90"/>
      <c r="ADK82" s="90"/>
      <c r="ADL82" s="90"/>
      <c r="ADM82" s="90"/>
      <c r="ADN82" s="90"/>
      <c r="ADO82" s="90"/>
      <c r="ADP82" s="90"/>
      <c r="ADQ82" s="90"/>
      <c r="ADR82" s="90"/>
      <c r="ADS82" s="90"/>
      <c r="ADT82" s="90"/>
      <c r="ADU82" s="90"/>
      <c r="ADV82" s="90"/>
      <c r="ADW82" s="90"/>
      <c r="ADX82" s="90"/>
      <c r="ADY82" s="90"/>
      <c r="ADZ82" s="90"/>
      <c r="AEA82" s="90"/>
      <c r="AEB82" s="90"/>
      <c r="AEC82" s="90"/>
      <c r="AED82" s="90"/>
      <c r="AEE82" s="90"/>
      <c r="AEF82" s="90"/>
      <c r="AEG82" s="90"/>
      <c r="AEH82" s="90"/>
      <c r="AEI82" s="90"/>
      <c r="AEJ82" s="90"/>
      <c r="AEK82" s="90"/>
      <c r="AEL82" s="90"/>
      <c r="AEM82" s="90"/>
      <c r="AEN82" s="90"/>
      <c r="AEO82" s="90"/>
      <c r="AEP82" s="90"/>
      <c r="AEQ82" s="90"/>
      <c r="AER82" s="90"/>
      <c r="AES82" s="90"/>
      <c r="AET82" s="90"/>
      <c r="AEU82" s="90"/>
      <c r="AEV82" s="90"/>
      <c r="AEW82" s="90"/>
      <c r="AEX82" s="90"/>
      <c r="AEY82" s="90"/>
      <c r="AEZ82" s="90"/>
      <c r="AFA82" s="90"/>
      <c r="AFB82" s="90"/>
      <c r="AFC82" s="90"/>
      <c r="AFD82" s="90"/>
      <c r="AFE82" s="90"/>
      <c r="AFF82" s="90"/>
      <c r="AFG82" s="90"/>
      <c r="AFH82" s="90"/>
      <c r="AFI82" s="90"/>
      <c r="AFJ82" s="90"/>
      <c r="AFK82" s="90"/>
      <c r="AFL82" s="90"/>
      <c r="AFM82" s="90"/>
      <c r="AFN82" s="90"/>
      <c r="AFO82" s="90"/>
      <c r="AFP82" s="90"/>
      <c r="AFQ82" s="90"/>
      <c r="AFR82" s="90"/>
      <c r="AFS82" s="90"/>
      <c r="AFT82" s="90"/>
      <c r="AFU82" s="90"/>
      <c r="AFV82" s="90"/>
      <c r="AFW82" s="90"/>
      <c r="AFX82" s="90"/>
      <c r="AFY82" s="90"/>
      <c r="AFZ82" s="90"/>
      <c r="AGA82" s="90"/>
      <c r="AGB82" s="90"/>
      <c r="AGC82" s="90"/>
      <c r="AGD82" s="90"/>
      <c r="AGE82" s="90"/>
      <c r="AGF82" s="90"/>
      <c r="AGG82" s="90"/>
      <c r="AGH82" s="90"/>
      <c r="AGI82" s="90"/>
      <c r="AGJ82" s="90"/>
      <c r="AGK82" s="90"/>
      <c r="AGL82" s="90"/>
      <c r="AGM82" s="90"/>
      <c r="AGN82" s="90"/>
      <c r="AGO82" s="90"/>
      <c r="AGP82" s="90"/>
      <c r="AGQ82" s="90"/>
      <c r="AGR82" s="90"/>
      <c r="AGS82" s="90"/>
      <c r="AGT82" s="90"/>
      <c r="AGU82" s="90"/>
      <c r="AGV82" s="90"/>
      <c r="AGW82" s="90"/>
      <c r="AGX82" s="90"/>
      <c r="AGY82" s="90"/>
      <c r="AGZ82" s="90"/>
      <c r="AHA82" s="90"/>
      <c r="AHB82" s="90"/>
      <c r="AHC82" s="90"/>
      <c r="AHD82" s="90"/>
      <c r="AHE82" s="90"/>
      <c r="AHF82" s="90"/>
      <c r="AHG82" s="90"/>
      <c r="AHH82" s="90"/>
      <c r="AHI82" s="90"/>
      <c r="AHJ82" s="90"/>
      <c r="AHK82" s="90"/>
      <c r="AHL82" s="90"/>
      <c r="AHM82" s="90"/>
      <c r="AHN82" s="90"/>
      <c r="AHO82" s="90"/>
      <c r="AHP82" s="90"/>
      <c r="AHQ82" s="90"/>
      <c r="AHR82" s="90"/>
      <c r="AHS82" s="90"/>
      <c r="AHT82" s="90"/>
      <c r="AHU82" s="90"/>
      <c r="AHV82" s="90"/>
      <c r="AHW82" s="90"/>
      <c r="AHX82" s="90"/>
      <c r="AHY82" s="90"/>
      <c r="AHZ82" s="90"/>
      <c r="AIA82" s="90"/>
      <c r="AIB82" s="90"/>
      <c r="AIC82" s="90"/>
      <c r="AID82" s="90"/>
      <c r="AIE82" s="90"/>
      <c r="AIF82" s="90"/>
      <c r="AIG82" s="90"/>
      <c r="AIH82" s="90"/>
      <c r="AII82" s="90"/>
      <c r="AIJ82" s="90"/>
      <c r="AIK82" s="90"/>
      <c r="AIL82" s="90"/>
      <c r="AIM82" s="90"/>
      <c r="AIN82" s="90"/>
      <c r="AIO82" s="90"/>
      <c r="AIP82" s="90"/>
      <c r="AIQ82" s="90"/>
      <c r="AIR82" s="90"/>
      <c r="AIS82" s="90"/>
      <c r="AIT82" s="90"/>
      <c r="AIU82" s="90"/>
      <c r="AIV82" s="90"/>
      <c r="AIW82" s="90"/>
      <c r="AIX82" s="90"/>
      <c r="AIY82" s="90"/>
      <c r="AIZ82" s="90"/>
      <c r="AJA82" s="90"/>
      <c r="AJB82" s="90"/>
      <c r="AJC82" s="90"/>
      <c r="AJD82" s="90"/>
      <c r="AJE82" s="90"/>
      <c r="AJF82" s="90"/>
      <c r="AJG82" s="90"/>
      <c r="AJH82" s="90"/>
      <c r="AJI82" s="90"/>
      <c r="AJJ82" s="90"/>
      <c r="AJK82" s="90"/>
      <c r="AJL82" s="90"/>
      <c r="AJM82" s="90"/>
      <c r="AJN82" s="90"/>
      <c r="AJO82" s="90"/>
      <c r="AJP82" s="90"/>
      <c r="AJQ82" s="90"/>
      <c r="AJR82" s="90"/>
      <c r="AJS82" s="90"/>
      <c r="AJT82" s="90"/>
      <c r="AJU82" s="90"/>
      <c r="AJV82" s="90"/>
      <c r="AJW82" s="90"/>
      <c r="AJX82" s="90"/>
      <c r="AJY82" s="90"/>
      <c r="AJZ82" s="90"/>
      <c r="AKA82" s="90"/>
      <c r="AKB82" s="90"/>
      <c r="AKC82" s="90"/>
      <c r="AKD82" s="90"/>
      <c r="AKE82" s="90"/>
      <c r="AKF82" s="90"/>
      <c r="AKG82" s="90"/>
      <c r="AKH82" s="90"/>
      <c r="AKI82" s="90"/>
      <c r="AKJ82" s="90"/>
      <c r="AKK82" s="90"/>
      <c r="AKL82" s="90"/>
      <c r="AKM82" s="90"/>
      <c r="AKN82" s="90"/>
      <c r="AKO82" s="90"/>
      <c r="AKP82" s="90"/>
      <c r="AKQ82" s="90"/>
      <c r="AKR82" s="90"/>
      <c r="AKS82" s="90"/>
      <c r="AKT82" s="90"/>
      <c r="AKU82" s="90"/>
      <c r="AKV82" s="90"/>
      <c r="AKW82" s="90"/>
      <c r="AKX82" s="90"/>
      <c r="AKY82" s="90"/>
      <c r="AKZ82" s="90"/>
      <c r="ALA82" s="90"/>
      <c r="ALB82" s="90"/>
      <c r="ALC82" s="90"/>
      <c r="ALD82" s="90"/>
      <c r="ALE82" s="90"/>
      <c r="ALF82" s="90"/>
      <c r="ALG82" s="90"/>
      <c r="ALH82" s="90"/>
      <c r="ALI82" s="90"/>
      <c r="ALJ82" s="90"/>
      <c r="ALK82" s="90"/>
      <c r="ALL82" s="90"/>
      <c r="ALM82" s="90"/>
      <c r="ALN82" s="90"/>
      <c r="ALO82" s="90"/>
      <c r="ALP82" s="90"/>
      <c r="ALQ82" s="90"/>
      <c r="ALR82" s="90"/>
      <c r="ALS82" s="90"/>
      <c r="ALT82" s="90"/>
      <c r="ALU82" s="90"/>
      <c r="ALV82" s="90"/>
      <c r="ALW82" s="90"/>
      <c r="ALX82" s="90"/>
      <c r="ALY82" s="90"/>
      <c r="ALZ82" s="90"/>
      <c r="AMA82" s="90"/>
      <c r="AMB82" s="90"/>
      <c r="AMC82" s="90"/>
      <c r="AMD82" s="90"/>
      <c r="AME82" s="90"/>
      <c r="AMF82" s="90"/>
      <c r="AMG82" s="90"/>
      <c r="AMH82" s="90"/>
      <c r="AMI82" s="90"/>
      <c r="AMJ82" s="90"/>
    </row>
    <row r="83" spans="1:1024" ht="23.25" customHeight="1">
      <c r="A83" s="85"/>
      <c r="B83" s="86"/>
      <c r="C83" s="55"/>
      <c r="D83" s="81"/>
      <c r="E83" s="85"/>
      <c r="F83" s="87"/>
      <c r="G83" s="86"/>
      <c r="H83" s="87"/>
      <c r="I83" s="73"/>
      <c r="J83" s="73"/>
      <c r="K83" s="86"/>
      <c r="L83" s="86"/>
      <c r="M83" s="86"/>
      <c r="N83" s="74"/>
      <c r="O83" s="74"/>
      <c r="P83" s="74"/>
      <c r="Q83" s="74"/>
      <c r="R83" s="74"/>
      <c r="S83" s="74"/>
      <c r="T83" s="73"/>
      <c r="U83" s="91"/>
      <c r="V83" s="92"/>
      <c r="W83" s="93"/>
      <c r="X83" s="93"/>
      <c r="Y83" s="93"/>
      <c r="Z83" s="93"/>
      <c r="AA83" s="93"/>
      <c r="AB83" s="93"/>
      <c r="AC83" s="93"/>
      <c r="AD83" s="93"/>
      <c r="AE83" s="93"/>
      <c r="AF83" s="93"/>
      <c r="AG83" s="93"/>
      <c r="AH83" s="93"/>
      <c r="AI83" s="93"/>
      <c r="AJ83" s="93"/>
      <c r="AK83" s="93"/>
      <c r="AL83" s="93"/>
      <c r="AM83" s="93"/>
      <c r="AN83" s="93"/>
      <c r="AO83" s="93"/>
      <c r="AP83" s="93"/>
      <c r="AQ83" s="93"/>
      <c r="AR83" s="93"/>
      <c r="AS83" s="93"/>
      <c r="AT83" s="93"/>
      <c r="AU83" s="93"/>
      <c r="AV83" s="93"/>
      <c r="AW83" s="93"/>
      <c r="AX83" s="93"/>
      <c r="AY83" s="93"/>
      <c r="AZ83" s="93"/>
      <c r="BA83" s="93"/>
      <c r="BB83" s="93"/>
      <c r="BC83" s="93"/>
      <c r="BD83" s="93"/>
      <c r="BE83" s="93"/>
      <c r="BF83" s="93"/>
      <c r="BG83" s="93"/>
      <c r="BH83" s="93"/>
      <c r="BI83" s="93"/>
      <c r="BJ83" s="93"/>
      <c r="BK83" s="93"/>
      <c r="BL83" s="93"/>
      <c r="BM83" s="93"/>
      <c r="BN83" s="93"/>
      <c r="BO83" s="93"/>
      <c r="BP83" s="93"/>
      <c r="BQ83" s="93"/>
      <c r="BR83" s="93"/>
      <c r="BS83" s="93"/>
      <c r="BT83" s="93"/>
      <c r="BU83" s="93"/>
      <c r="BV83" s="93"/>
      <c r="BW83" s="93"/>
      <c r="BX83" s="93"/>
      <c r="BY83" s="93"/>
      <c r="BZ83" s="93"/>
      <c r="CA83" s="93"/>
      <c r="CB83" s="93"/>
      <c r="CC83" s="93"/>
      <c r="CD83" s="93"/>
      <c r="CE83" s="93"/>
      <c r="CF83" s="93"/>
      <c r="CG83" s="93"/>
      <c r="CH83" s="93"/>
      <c r="CI83" s="93"/>
      <c r="CJ83" s="93"/>
      <c r="CK83" s="93"/>
      <c r="CL83" s="93"/>
      <c r="CM83" s="93"/>
      <c r="CN83" s="93"/>
      <c r="CO83" s="93"/>
      <c r="CP83" s="93"/>
      <c r="CQ83" s="93"/>
      <c r="CR83" s="93"/>
      <c r="CS83" s="93"/>
      <c r="CT83" s="93"/>
      <c r="CU83" s="93"/>
      <c r="CV83" s="93"/>
      <c r="CW83" s="93"/>
      <c r="CX83" s="93"/>
      <c r="CY83" s="93"/>
      <c r="CZ83" s="93"/>
      <c r="DA83" s="93"/>
      <c r="DB83" s="93"/>
      <c r="DC83" s="93"/>
      <c r="DD83" s="93"/>
      <c r="DE83" s="93"/>
      <c r="DF83" s="93"/>
      <c r="DG83" s="93"/>
      <c r="DH83" s="93"/>
      <c r="DI83" s="93"/>
      <c r="DJ83" s="93"/>
      <c r="DK83" s="93"/>
      <c r="DL83" s="93"/>
      <c r="DM83" s="93"/>
      <c r="DN83" s="93"/>
      <c r="DO83" s="93"/>
      <c r="DP83" s="93"/>
      <c r="DQ83" s="93"/>
      <c r="DR83" s="93"/>
      <c r="DS83" s="93"/>
      <c r="DT83" s="93"/>
      <c r="DU83" s="93"/>
      <c r="DV83" s="93"/>
      <c r="DW83" s="93"/>
      <c r="DX83" s="93"/>
      <c r="DY83" s="93"/>
      <c r="DZ83" s="93"/>
      <c r="EA83" s="93"/>
      <c r="EB83" s="93"/>
      <c r="EC83" s="93"/>
      <c r="ED83" s="93"/>
      <c r="EE83" s="93"/>
      <c r="EF83" s="93"/>
      <c r="EG83" s="93"/>
      <c r="EH83" s="93"/>
      <c r="EI83" s="93"/>
      <c r="EJ83" s="93"/>
      <c r="EK83" s="93"/>
      <c r="EL83" s="93"/>
      <c r="EM83" s="93"/>
      <c r="EN83" s="93"/>
      <c r="EO83" s="93"/>
      <c r="EP83" s="93"/>
      <c r="EQ83" s="93"/>
      <c r="ER83" s="93"/>
      <c r="ES83" s="93"/>
      <c r="ET83" s="93"/>
      <c r="EU83" s="93"/>
      <c r="EV83" s="93"/>
      <c r="EW83" s="93"/>
      <c r="EX83" s="93"/>
      <c r="EY83" s="93"/>
      <c r="EZ83" s="93"/>
      <c r="FA83" s="93"/>
      <c r="FB83" s="93"/>
      <c r="FC83" s="93"/>
      <c r="FD83" s="93"/>
      <c r="FE83" s="93"/>
      <c r="FF83" s="93"/>
      <c r="FG83" s="93"/>
      <c r="FH83" s="93"/>
      <c r="FI83" s="93"/>
      <c r="FJ83" s="93"/>
      <c r="FK83" s="93"/>
      <c r="FL83" s="93"/>
      <c r="FM83" s="93"/>
      <c r="FN83" s="93"/>
      <c r="FO83" s="93"/>
      <c r="FP83" s="93"/>
      <c r="FQ83" s="93"/>
      <c r="FR83" s="93"/>
      <c r="FS83" s="93"/>
      <c r="FT83" s="93"/>
      <c r="FU83" s="93"/>
      <c r="FV83" s="93"/>
      <c r="FW83" s="93"/>
      <c r="FX83" s="93"/>
      <c r="FY83" s="93"/>
      <c r="FZ83" s="93"/>
      <c r="GA83" s="93"/>
      <c r="GB83" s="93"/>
      <c r="GC83" s="93"/>
      <c r="GD83" s="93"/>
      <c r="GE83" s="93"/>
      <c r="GF83" s="93"/>
      <c r="GG83" s="93"/>
      <c r="GH83" s="93"/>
      <c r="GI83" s="93"/>
      <c r="GJ83" s="93"/>
      <c r="GK83" s="93"/>
      <c r="GL83" s="93"/>
      <c r="GM83" s="93"/>
      <c r="GN83" s="93"/>
      <c r="GO83" s="93"/>
      <c r="GP83" s="93"/>
      <c r="GQ83" s="93"/>
      <c r="GR83" s="93"/>
      <c r="GS83" s="93"/>
      <c r="GT83" s="93"/>
      <c r="GU83" s="93"/>
      <c r="GV83" s="93"/>
      <c r="GW83" s="93"/>
      <c r="GX83" s="93"/>
      <c r="GY83" s="93"/>
      <c r="GZ83" s="93"/>
      <c r="HA83" s="93"/>
      <c r="HB83" s="93"/>
      <c r="HC83" s="93"/>
      <c r="HD83" s="93"/>
      <c r="HE83" s="93"/>
      <c r="HF83" s="93"/>
      <c r="HG83" s="93"/>
      <c r="HH83" s="93"/>
      <c r="HI83" s="93"/>
      <c r="HJ83" s="93"/>
      <c r="HK83" s="93"/>
      <c r="HL83" s="93"/>
      <c r="HM83" s="93"/>
      <c r="HN83" s="93"/>
      <c r="HO83" s="93"/>
      <c r="HP83" s="93"/>
      <c r="HQ83" s="93"/>
      <c r="HR83" s="93"/>
      <c r="HS83" s="93"/>
      <c r="HT83" s="93"/>
      <c r="HU83" s="93"/>
      <c r="HV83" s="93"/>
      <c r="HW83" s="93"/>
      <c r="HX83" s="93"/>
      <c r="HY83" s="93"/>
      <c r="HZ83" s="93"/>
      <c r="IA83" s="93"/>
      <c r="IB83" s="93"/>
      <c r="IC83" s="93"/>
      <c r="ID83" s="93"/>
      <c r="IE83" s="93"/>
      <c r="IF83" s="93"/>
      <c r="IG83" s="93"/>
      <c r="IH83" s="93"/>
      <c r="II83" s="93"/>
      <c r="IJ83" s="93"/>
      <c r="IK83" s="93"/>
      <c r="IL83" s="93"/>
      <c r="IM83" s="93"/>
      <c r="IN83" s="93"/>
      <c r="IO83" s="93"/>
      <c r="IP83" s="93"/>
      <c r="IQ83" s="93"/>
      <c r="IR83" s="93"/>
      <c r="IS83" s="93"/>
      <c r="IT83" s="93"/>
      <c r="IU83" s="93"/>
      <c r="IV83" s="93"/>
      <c r="IW83" s="93"/>
      <c r="IX83" s="93"/>
      <c r="IY83" s="93"/>
      <c r="IZ83" s="93"/>
      <c r="JA83" s="93"/>
      <c r="JB83" s="93"/>
      <c r="JC83" s="93"/>
      <c r="JD83" s="93"/>
      <c r="JE83" s="93"/>
      <c r="JF83" s="93"/>
      <c r="JG83" s="93"/>
      <c r="JH83" s="93"/>
      <c r="JI83" s="93"/>
      <c r="JJ83" s="93"/>
      <c r="JK83" s="93"/>
      <c r="JL83" s="93"/>
      <c r="JM83" s="93"/>
      <c r="JN83" s="93"/>
      <c r="JO83" s="93"/>
      <c r="JP83" s="93"/>
      <c r="JQ83" s="93"/>
      <c r="JR83" s="93"/>
      <c r="JS83" s="93"/>
      <c r="JT83" s="93"/>
      <c r="JU83" s="93"/>
      <c r="JV83" s="93"/>
      <c r="JW83" s="93"/>
      <c r="JX83" s="93"/>
      <c r="JY83" s="93"/>
      <c r="JZ83" s="93"/>
      <c r="KA83" s="93"/>
      <c r="KB83" s="93"/>
      <c r="KC83" s="93"/>
      <c r="KD83" s="93"/>
      <c r="KE83" s="93"/>
      <c r="KF83" s="93"/>
      <c r="KG83" s="93"/>
      <c r="KH83" s="93"/>
      <c r="KI83" s="93"/>
      <c r="KJ83" s="93"/>
      <c r="KK83" s="93"/>
      <c r="KL83" s="93"/>
      <c r="KM83" s="93"/>
      <c r="KN83" s="93"/>
      <c r="KO83" s="93"/>
      <c r="KP83" s="93"/>
      <c r="KQ83" s="93"/>
      <c r="KR83" s="93"/>
      <c r="KS83" s="93"/>
      <c r="KT83" s="93"/>
      <c r="KU83" s="93"/>
      <c r="KV83" s="93"/>
      <c r="KW83" s="93"/>
      <c r="KX83" s="93"/>
      <c r="KY83" s="93"/>
      <c r="KZ83" s="93"/>
      <c r="LA83" s="93"/>
      <c r="LB83" s="93"/>
      <c r="LC83" s="93"/>
      <c r="LD83" s="93"/>
      <c r="LE83" s="93"/>
      <c r="LF83" s="93"/>
      <c r="LG83" s="93"/>
      <c r="LH83" s="93"/>
      <c r="LI83" s="93"/>
      <c r="LJ83" s="93"/>
      <c r="LK83" s="93"/>
      <c r="LL83" s="93"/>
      <c r="LM83" s="93"/>
      <c r="LN83" s="93"/>
      <c r="LO83" s="93"/>
      <c r="LP83" s="93"/>
      <c r="LQ83" s="93"/>
      <c r="LR83" s="93"/>
      <c r="LS83" s="93"/>
      <c r="LT83" s="93"/>
      <c r="LU83" s="93"/>
      <c r="LV83" s="93"/>
      <c r="LW83" s="93"/>
      <c r="LX83" s="93"/>
      <c r="LY83" s="93"/>
      <c r="LZ83" s="93"/>
      <c r="MA83" s="93"/>
      <c r="MB83" s="93"/>
      <c r="MC83" s="93"/>
      <c r="MD83" s="93"/>
      <c r="ME83" s="93"/>
      <c r="MF83" s="93"/>
      <c r="MG83" s="93"/>
      <c r="MH83" s="93"/>
      <c r="MI83" s="93"/>
      <c r="MJ83" s="93"/>
      <c r="MK83" s="93"/>
      <c r="ML83" s="93"/>
      <c r="MM83" s="93"/>
      <c r="MN83" s="93"/>
      <c r="MO83" s="93"/>
      <c r="MP83" s="93"/>
      <c r="MQ83" s="93"/>
      <c r="MR83" s="93"/>
      <c r="MS83" s="93"/>
      <c r="MT83" s="93"/>
      <c r="MU83" s="93"/>
      <c r="MV83" s="93"/>
      <c r="MW83" s="93"/>
      <c r="MX83" s="93"/>
      <c r="MY83" s="93"/>
      <c r="MZ83" s="93"/>
      <c r="NA83" s="93"/>
      <c r="NB83" s="93"/>
      <c r="NC83" s="93"/>
      <c r="ND83" s="93"/>
      <c r="NE83" s="93"/>
      <c r="NF83" s="93"/>
      <c r="NG83" s="93"/>
      <c r="NH83" s="93"/>
      <c r="NI83" s="93"/>
      <c r="NJ83" s="93"/>
      <c r="NK83" s="93"/>
      <c r="NL83" s="93"/>
      <c r="NM83" s="93"/>
      <c r="NN83" s="93"/>
      <c r="NO83" s="93"/>
      <c r="NP83" s="93"/>
      <c r="NQ83" s="93"/>
      <c r="NR83" s="93"/>
      <c r="NS83" s="93"/>
      <c r="NT83" s="93"/>
      <c r="NU83" s="93"/>
      <c r="NV83" s="93"/>
      <c r="NW83" s="93"/>
      <c r="NX83" s="93"/>
      <c r="NY83" s="93"/>
      <c r="NZ83" s="93"/>
      <c r="OA83" s="93"/>
      <c r="OB83" s="93"/>
      <c r="OC83" s="93"/>
      <c r="OD83" s="93"/>
      <c r="OE83" s="93"/>
      <c r="OF83" s="93"/>
      <c r="OG83" s="93"/>
      <c r="OH83" s="93"/>
      <c r="OI83" s="93"/>
      <c r="OJ83" s="93"/>
      <c r="OK83" s="93"/>
      <c r="OL83" s="93"/>
      <c r="OM83" s="93"/>
      <c r="ON83" s="93"/>
      <c r="OO83" s="93"/>
      <c r="OP83" s="93"/>
      <c r="OQ83" s="93"/>
      <c r="OR83" s="93"/>
      <c r="OS83" s="93"/>
      <c r="OT83" s="93"/>
      <c r="OU83" s="93"/>
      <c r="OV83" s="93"/>
      <c r="OW83" s="93"/>
      <c r="OX83" s="93"/>
      <c r="OY83" s="93"/>
      <c r="OZ83" s="93"/>
      <c r="PA83" s="93"/>
      <c r="PB83" s="93"/>
      <c r="PC83" s="93"/>
      <c r="PD83" s="93"/>
      <c r="PE83" s="93"/>
      <c r="PF83" s="93"/>
      <c r="PG83" s="93"/>
      <c r="PH83" s="93"/>
      <c r="PI83" s="93"/>
      <c r="PJ83" s="93"/>
      <c r="PK83" s="93"/>
      <c r="PL83" s="93"/>
      <c r="PM83" s="93"/>
      <c r="PN83" s="93"/>
      <c r="PO83" s="93"/>
      <c r="PP83" s="93"/>
      <c r="PQ83" s="93"/>
      <c r="PR83" s="93"/>
      <c r="PS83" s="93"/>
      <c r="PT83" s="93"/>
      <c r="PU83" s="93"/>
      <c r="PV83" s="93"/>
      <c r="PW83" s="93"/>
      <c r="PX83" s="93"/>
      <c r="PY83" s="93"/>
      <c r="PZ83" s="93"/>
      <c r="QA83" s="93"/>
      <c r="QB83" s="93"/>
      <c r="QC83" s="93"/>
      <c r="QD83" s="93"/>
      <c r="QE83" s="93"/>
      <c r="QF83" s="93"/>
      <c r="QG83" s="93"/>
      <c r="QH83" s="93"/>
      <c r="QI83" s="93"/>
      <c r="QJ83" s="93"/>
      <c r="QK83" s="93"/>
      <c r="QL83" s="93"/>
      <c r="QM83" s="93"/>
      <c r="QN83" s="93"/>
      <c r="QO83" s="93"/>
      <c r="QP83" s="93"/>
      <c r="QQ83" s="93"/>
      <c r="QR83" s="93"/>
      <c r="QS83" s="93"/>
      <c r="QT83" s="93"/>
      <c r="QU83" s="93"/>
      <c r="QV83" s="93"/>
      <c r="QW83" s="93"/>
      <c r="QX83" s="93"/>
      <c r="QY83" s="93"/>
      <c r="QZ83" s="93"/>
      <c r="RA83" s="93"/>
      <c r="RB83" s="93"/>
      <c r="RC83" s="93"/>
      <c r="RD83" s="93"/>
      <c r="RE83" s="93"/>
      <c r="RF83" s="93"/>
      <c r="RG83" s="93"/>
      <c r="RH83" s="93"/>
      <c r="RI83" s="93"/>
      <c r="RJ83" s="93"/>
      <c r="RK83" s="93"/>
      <c r="RL83" s="93"/>
      <c r="RM83" s="93"/>
      <c r="RN83" s="93"/>
      <c r="RO83" s="93"/>
      <c r="RP83" s="93"/>
      <c r="RQ83" s="93"/>
      <c r="RR83" s="93"/>
      <c r="RS83" s="93"/>
      <c r="RT83" s="93"/>
      <c r="RU83" s="93"/>
      <c r="RV83" s="93"/>
      <c r="RW83" s="93"/>
      <c r="RX83" s="93"/>
      <c r="RY83" s="93"/>
      <c r="RZ83" s="93"/>
      <c r="SA83" s="93"/>
      <c r="SB83" s="93"/>
      <c r="SC83" s="93"/>
      <c r="SD83" s="93"/>
      <c r="SE83" s="93"/>
      <c r="SF83" s="93"/>
      <c r="SG83" s="93"/>
      <c r="SH83" s="93"/>
      <c r="SI83" s="93"/>
      <c r="SJ83" s="93"/>
      <c r="SK83" s="93"/>
      <c r="SL83" s="93"/>
      <c r="SM83" s="93"/>
      <c r="SN83" s="93"/>
      <c r="SO83" s="93"/>
      <c r="SP83" s="93"/>
      <c r="SQ83" s="93"/>
      <c r="SR83" s="93"/>
      <c r="SS83" s="93"/>
      <c r="ST83" s="93"/>
      <c r="SU83" s="93"/>
      <c r="SV83" s="93"/>
      <c r="SW83" s="93"/>
      <c r="SX83" s="93"/>
      <c r="SY83" s="93"/>
      <c r="SZ83" s="93"/>
      <c r="TA83" s="93"/>
      <c r="TB83" s="93"/>
      <c r="TC83" s="93"/>
      <c r="TD83" s="93"/>
      <c r="TE83" s="93"/>
      <c r="TF83" s="93"/>
      <c r="TG83" s="93"/>
      <c r="TH83" s="93"/>
      <c r="TI83" s="93"/>
      <c r="TJ83" s="93"/>
      <c r="TK83" s="93"/>
      <c r="TL83" s="93"/>
      <c r="TM83" s="93"/>
      <c r="TN83" s="93"/>
      <c r="TO83" s="93"/>
      <c r="TP83" s="93"/>
      <c r="TQ83" s="93"/>
      <c r="TR83" s="93"/>
      <c r="TS83" s="93"/>
      <c r="TT83" s="93"/>
      <c r="TU83" s="93"/>
      <c r="TV83" s="93"/>
      <c r="TW83" s="93"/>
      <c r="TX83" s="93"/>
      <c r="TY83" s="93"/>
      <c r="TZ83" s="93"/>
      <c r="UA83" s="93"/>
      <c r="UB83" s="93"/>
      <c r="UC83" s="93"/>
      <c r="UD83" s="93"/>
      <c r="UE83" s="93"/>
      <c r="UF83" s="93"/>
      <c r="UG83" s="93"/>
      <c r="UH83" s="93"/>
      <c r="UI83" s="93"/>
      <c r="UJ83" s="93"/>
      <c r="UK83" s="93"/>
      <c r="UL83" s="93"/>
      <c r="UM83" s="93"/>
      <c r="UN83" s="93"/>
      <c r="UO83" s="93"/>
      <c r="UP83" s="93"/>
      <c r="UQ83" s="93"/>
      <c r="UR83" s="93"/>
      <c r="US83" s="93"/>
      <c r="UT83" s="93"/>
      <c r="UU83" s="93"/>
      <c r="UV83" s="93"/>
      <c r="UW83" s="93"/>
      <c r="UX83" s="93"/>
      <c r="UY83" s="93"/>
      <c r="UZ83" s="93"/>
      <c r="VA83" s="93"/>
      <c r="VB83" s="93"/>
      <c r="VC83" s="93"/>
      <c r="VD83" s="93"/>
      <c r="VE83" s="93"/>
      <c r="VF83" s="93"/>
      <c r="VG83" s="93"/>
      <c r="VH83" s="93"/>
      <c r="VI83" s="93"/>
      <c r="VJ83" s="93"/>
      <c r="VK83" s="93"/>
      <c r="VL83" s="93"/>
      <c r="VM83" s="93"/>
      <c r="VN83" s="93"/>
      <c r="VO83" s="93"/>
      <c r="VP83" s="93"/>
      <c r="VQ83" s="93"/>
      <c r="VR83" s="93"/>
      <c r="VS83" s="93"/>
      <c r="VT83" s="93"/>
      <c r="VU83" s="93"/>
      <c r="VV83" s="93"/>
      <c r="VW83" s="93"/>
      <c r="VX83" s="93"/>
      <c r="VY83" s="93"/>
      <c r="VZ83" s="93"/>
      <c r="WA83" s="93"/>
      <c r="WB83" s="93"/>
      <c r="WC83" s="93"/>
      <c r="WD83" s="93"/>
      <c r="WE83" s="93"/>
      <c r="WF83" s="93"/>
      <c r="WG83" s="93"/>
      <c r="WH83" s="93"/>
      <c r="WI83" s="93"/>
      <c r="WJ83" s="93"/>
      <c r="WK83" s="93"/>
      <c r="WL83" s="93"/>
      <c r="WM83" s="93"/>
      <c r="WN83" s="93"/>
      <c r="WO83" s="93"/>
      <c r="WP83" s="93"/>
      <c r="WQ83" s="93"/>
      <c r="WR83" s="93"/>
      <c r="WS83" s="93"/>
      <c r="WT83" s="93"/>
      <c r="WU83" s="93"/>
      <c r="WV83" s="93"/>
      <c r="WW83" s="93"/>
      <c r="WX83" s="93"/>
      <c r="WY83" s="93"/>
      <c r="WZ83" s="93"/>
      <c r="XA83" s="93"/>
      <c r="XB83" s="93"/>
      <c r="XC83" s="93"/>
      <c r="XD83" s="93"/>
      <c r="XE83" s="93"/>
      <c r="XF83" s="93"/>
      <c r="XG83" s="93"/>
      <c r="XH83" s="93"/>
      <c r="XI83" s="93"/>
      <c r="XJ83" s="93"/>
      <c r="XK83" s="93"/>
      <c r="XL83" s="93"/>
      <c r="XM83" s="93"/>
      <c r="XN83" s="93"/>
      <c r="XO83" s="93"/>
      <c r="XP83" s="93"/>
      <c r="XQ83" s="93"/>
      <c r="XR83" s="93"/>
      <c r="XS83" s="93"/>
      <c r="XT83" s="93"/>
      <c r="XU83" s="93"/>
      <c r="XV83" s="93"/>
      <c r="XW83" s="93"/>
      <c r="XX83" s="93"/>
      <c r="XY83" s="93"/>
      <c r="XZ83" s="93"/>
      <c r="YA83" s="93"/>
      <c r="YB83" s="93"/>
      <c r="YC83" s="93"/>
      <c r="YD83" s="93"/>
      <c r="YE83" s="93"/>
      <c r="YF83" s="93"/>
      <c r="YG83" s="93"/>
      <c r="YH83" s="93"/>
      <c r="YI83" s="93"/>
      <c r="YJ83" s="93"/>
      <c r="YK83" s="93"/>
      <c r="YL83" s="93"/>
      <c r="YM83" s="93"/>
      <c r="YN83" s="93"/>
      <c r="YO83" s="93"/>
      <c r="YP83" s="93"/>
      <c r="YQ83" s="93"/>
      <c r="YR83" s="93"/>
      <c r="YS83" s="93"/>
      <c r="YT83" s="93"/>
      <c r="YU83" s="93"/>
      <c r="YV83" s="93"/>
      <c r="YW83" s="93"/>
      <c r="YX83" s="93"/>
      <c r="YY83" s="93"/>
      <c r="YZ83" s="93"/>
      <c r="ZA83" s="93"/>
      <c r="ZB83" s="93"/>
      <c r="ZC83" s="93"/>
      <c r="ZD83" s="93"/>
      <c r="ZE83" s="93"/>
      <c r="ZF83" s="93"/>
      <c r="ZG83" s="93"/>
      <c r="ZH83" s="93"/>
      <c r="ZI83" s="93"/>
      <c r="ZJ83" s="93"/>
      <c r="ZK83" s="93"/>
      <c r="ZL83" s="93"/>
      <c r="ZM83" s="93"/>
      <c r="ZN83" s="93"/>
      <c r="ZO83" s="93"/>
      <c r="ZP83" s="93"/>
      <c r="ZQ83" s="93"/>
      <c r="ZR83" s="93"/>
      <c r="ZS83" s="93"/>
      <c r="ZT83" s="93"/>
      <c r="ZU83" s="93"/>
      <c r="ZV83" s="93"/>
      <c r="ZW83" s="93"/>
      <c r="ZX83" s="93"/>
      <c r="ZY83" s="93"/>
      <c r="ZZ83" s="93"/>
      <c r="AAA83" s="93"/>
      <c r="AAB83" s="93"/>
      <c r="AAC83" s="93"/>
      <c r="AAD83" s="93"/>
      <c r="AAE83" s="93"/>
      <c r="AAF83" s="93"/>
      <c r="AAG83" s="93"/>
      <c r="AAH83" s="93"/>
      <c r="AAI83" s="93"/>
      <c r="AAJ83" s="93"/>
      <c r="AAK83" s="93"/>
      <c r="AAL83" s="93"/>
      <c r="AAM83" s="93"/>
      <c r="AAN83" s="93"/>
      <c r="AAO83" s="93"/>
      <c r="AAP83" s="93"/>
      <c r="AAQ83" s="93"/>
      <c r="AAR83" s="93"/>
      <c r="AAS83" s="93"/>
      <c r="AAT83" s="93"/>
      <c r="AAU83" s="93"/>
      <c r="AAV83" s="93"/>
      <c r="AAW83" s="93"/>
      <c r="AAX83" s="93"/>
      <c r="AAY83" s="93"/>
      <c r="AAZ83" s="93"/>
      <c r="ABA83" s="93"/>
      <c r="ABB83" s="93"/>
      <c r="ABC83" s="93"/>
      <c r="ABD83" s="93"/>
      <c r="ABE83" s="93"/>
      <c r="ABF83" s="93"/>
      <c r="ABG83" s="93"/>
      <c r="ABH83" s="93"/>
      <c r="ABI83" s="93"/>
      <c r="ABJ83" s="93"/>
      <c r="ABK83" s="93"/>
      <c r="ABL83" s="93"/>
      <c r="ABM83" s="93"/>
      <c r="ABN83" s="93"/>
      <c r="ABO83" s="93"/>
      <c r="ABP83" s="93"/>
      <c r="ABQ83" s="93"/>
      <c r="ABR83" s="93"/>
      <c r="ABS83" s="93"/>
      <c r="ABT83" s="93"/>
      <c r="ABU83" s="93"/>
      <c r="ABV83" s="93"/>
      <c r="ABW83" s="93"/>
      <c r="ABX83" s="93"/>
      <c r="ABY83" s="93"/>
      <c r="ABZ83" s="93"/>
      <c r="ACA83" s="93"/>
      <c r="ACB83" s="93"/>
      <c r="ACC83" s="93"/>
      <c r="ACD83" s="93"/>
      <c r="ACE83" s="93"/>
      <c r="ACF83" s="93"/>
      <c r="ACG83" s="93"/>
      <c r="ACH83" s="93"/>
      <c r="ACI83" s="93"/>
      <c r="ACJ83" s="93"/>
      <c r="ACK83" s="93"/>
      <c r="ACL83" s="93"/>
      <c r="ACM83" s="93"/>
      <c r="ACN83" s="93"/>
      <c r="ACO83" s="93"/>
      <c r="ACP83" s="93"/>
      <c r="ACQ83" s="93"/>
      <c r="ACR83" s="93"/>
      <c r="ACS83" s="93"/>
      <c r="ACT83" s="93"/>
      <c r="ACU83" s="93"/>
      <c r="ACV83" s="93"/>
      <c r="ACW83" s="93"/>
      <c r="ACX83" s="93"/>
      <c r="ACY83" s="93"/>
      <c r="ACZ83" s="93"/>
      <c r="ADA83" s="93"/>
      <c r="ADB83" s="93"/>
      <c r="ADC83" s="93"/>
      <c r="ADD83" s="93"/>
      <c r="ADE83" s="93"/>
      <c r="ADF83" s="93"/>
      <c r="ADG83" s="93"/>
      <c r="ADH83" s="93"/>
      <c r="ADI83" s="93"/>
      <c r="ADJ83" s="93"/>
      <c r="ADK83" s="93"/>
      <c r="ADL83" s="93"/>
      <c r="ADM83" s="93"/>
      <c r="ADN83" s="93"/>
      <c r="ADO83" s="93"/>
      <c r="ADP83" s="93"/>
      <c r="ADQ83" s="93"/>
      <c r="ADR83" s="93"/>
      <c r="ADS83" s="93"/>
      <c r="ADT83" s="93"/>
      <c r="ADU83" s="93"/>
      <c r="ADV83" s="93"/>
      <c r="ADW83" s="93"/>
      <c r="ADX83" s="93"/>
      <c r="ADY83" s="93"/>
      <c r="ADZ83" s="93"/>
      <c r="AEA83" s="93"/>
      <c r="AEB83" s="93"/>
      <c r="AEC83" s="93"/>
      <c r="AED83" s="93"/>
      <c r="AEE83" s="93"/>
      <c r="AEF83" s="93"/>
      <c r="AEG83" s="93"/>
      <c r="AEH83" s="93"/>
      <c r="AEI83" s="93"/>
      <c r="AEJ83" s="93"/>
      <c r="AEK83" s="93"/>
      <c r="AEL83" s="93"/>
      <c r="AEM83" s="93"/>
      <c r="AEN83" s="93"/>
      <c r="AEO83" s="93"/>
      <c r="AEP83" s="93"/>
      <c r="AEQ83" s="93"/>
      <c r="AER83" s="93"/>
      <c r="AES83" s="93"/>
      <c r="AET83" s="93"/>
      <c r="AEU83" s="93"/>
      <c r="AEV83" s="93"/>
      <c r="AEW83" s="93"/>
      <c r="AEX83" s="93"/>
      <c r="AEY83" s="93"/>
      <c r="AEZ83" s="93"/>
      <c r="AFA83" s="93"/>
      <c r="AFB83" s="93"/>
      <c r="AFC83" s="93"/>
      <c r="AFD83" s="93"/>
      <c r="AFE83" s="93"/>
      <c r="AFF83" s="93"/>
      <c r="AFG83" s="93"/>
      <c r="AFH83" s="93"/>
      <c r="AFI83" s="93"/>
      <c r="AFJ83" s="93"/>
      <c r="AFK83" s="93"/>
      <c r="AFL83" s="93"/>
      <c r="AFM83" s="93"/>
      <c r="AFN83" s="93"/>
      <c r="AFO83" s="93"/>
      <c r="AFP83" s="93"/>
      <c r="AFQ83" s="93"/>
      <c r="AFR83" s="93"/>
      <c r="AFS83" s="93"/>
      <c r="AFT83" s="93"/>
      <c r="AFU83" s="93"/>
      <c r="AFV83" s="93"/>
      <c r="AFW83" s="93"/>
      <c r="AFX83" s="93"/>
      <c r="AFY83" s="93"/>
      <c r="AFZ83" s="93"/>
      <c r="AGA83" s="93"/>
      <c r="AGB83" s="93"/>
      <c r="AGC83" s="93"/>
      <c r="AGD83" s="93"/>
      <c r="AGE83" s="93"/>
      <c r="AGF83" s="93"/>
      <c r="AGG83" s="93"/>
      <c r="AGH83" s="93"/>
      <c r="AGI83" s="93"/>
      <c r="AGJ83" s="93"/>
      <c r="AGK83" s="93"/>
      <c r="AGL83" s="93"/>
      <c r="AGM83" s="93"/>
      <c r="AGN83" s="93"/>
      <c r="AGO83" s="93"/>
      <c r="AGP83" s="93"/>
      <c r="AGQ83" s="93"/>
      <c r="AGR83" s="93"/>
      <c r="AGS83" s="93"/>
      <c r="AGT83" s="93"/>
      <c r="AGU83" s="93"/>
      <c r="AGV83" s="93"/>
      <c r="AGW83" s="93"/>
      <c r="AGX83" s="93"/>
      <c r="AGY83" s="93"/>
      <c r="AGZ83" s="93"/>
      <c r="AHA83" s="93"/>
      <c r="AHB83" s="93"/>
      <c r="AHC83" s="93"/>
      <c r="AHD83" s="93"/>
      <c r="AHE83" s="93"/>
      <c r="AHF83" s="93"/>
      <c r="AHG83" s="93"/>
      <c r="AHH83" s="93"/>
      <c r="AHI83" s="93"/>
      <c r="AHJ83" s="93"/>
      <c r="AHK83" s="93"/>
      <c r="AHL83" s="93"/>
      <c r="AHM83" s="93"/>
      <c r="AHN83" s="93"/>
      <c r="AHO83" s="93"/>
      <c r="AHP83" s="93"/>
      <c r="AHQ83" s="93"/>
      <c r="AHR83" s="93"/>
      <c r="AHS83" s="93"/>
      <c r="AHT83" s="93"/>
      <c r="AHU83" s="93"/>
      <c r="AHV83" s="93"/>
      <c r="AHW83" s="93"/>
      <c r="AHX83" s="93"/>
      <c r="AHY83" s="93"/>
      <c r="AHZ83" s="93"/>
      <c r="AIA83" s="93"/>
      <c r="AIB83" s="93"/>
      <c r="AIC83" s="93"/>
      <c r="AID83" s="93"/>
      <c r="AIE83" s="93"/>
      <c r="AIF83" s="93"/>
      <c r="AIG83" s="93"/>
      <c r="AIH83" s="93"/>
      <c r="AII83" s="93"/>
      <c r="AIJ83" s="93"/>
      <c r="AIK83" s="93"/>
      <c r="AIL83" s="93"/>
      <c r="AIM83" s="93"/>
      <c r="AIN83" s="93"/>
      <c r="AIO83" s="93"/>
      <c r="AIP83" s="93"/>
      <c r="AIQ83" s="93"/>
      <c r="AIR83" s="93"/>
      <c r="AIS83" s="93"/>
      <c r="AIT83" s="93"/>
      <c r="AIU83" s="93"/>
      <c r="AIV83" s="93"/>
      <c r="AIW83" s="93"/>
      <c r="AIX83" s="93"/>
      <c r="AIY83" s="93"/>
      <c r="AIZ83" s="93"/>
      <c r="AJA83" s="93"/>
      <c r="AJB83" s="93"/>
      <c r="AJC83" s="93"/>
      <c r="AJD83" s="93"/>
      <c r="AJE83" s="93"/>
      <c r="AJF83" s="93"/>
      <c r="AJG83" s="93"/>
      <c r="AJH83" s="93"/>
      <c r="AJI83" s="93"/>
      <c r="AJJ83" s="93"/>
      <c r="AJK83" s="93"/>
      <c r="AJL83" s="93"/>
      <c r="AJM83" s="93"/>
      <c r="AJN83" s="93"/>
      <c r="AJO83" s="93"/>
      <c r="AJP83" s="93"/>
      <c r="AJQ83" s="93"/>
      <c r="AJR83" s="93"/>
      <c r="AJS83" s="93"/>
      <c r="AJT83" s="93"/>
      <c r="AJU83" s="93"/>
      <c r="AJV83" s="93"/>
      <c r="AJW83" s="93"/>
      <c r="AJX83" s="93"/>
      <c r="AJY83" s="93"/>
      <c r="AJZ83" s="93"/>
      <c r="AKA83" s="93"/>
      <c r="AKB83" s="93"/>
      <c r="AKC83" s="93"/>
      <c r="AKD83" s="93"/>
      <c r="AKE83" s="93"/>
      <c r="AKF83" s="93"/>
      <c r="AKG83" s="93"/>
      <c r="AKH83" s="93"/>
      <c r="AKI83" s="93"/>
      <c r="AKJ83" s="93"/>
      <c r="AKK83" s="93"/>
      <c r="AKL83" s="93"/>
      <c r="AKM83" s="93"/>
      <c r="AKN83" s="93"/>
      <c r="AKO83" s="93"/>
      <c r="AKP83" s="93"/>
      <c r="AKQ83" s="93"/>
      <c r="AKR83" s="93"/>
      <c r="AKS83" s="93"/>
      <c r="AKT83" s="93"/>
      <c r="AKU83" s="93"/>
      <c r="AKV83" s="93"/>
      <c r="AKW83" s="93"/>
      <c r="AKX83" s="93"/>
      <c r="AKY83" s="93"/>
      <c r="AKZ83" s="93"/>
      <c r="ALA83" s="93"/>
      <c r="ALB83" s="93"/>
      <c r="ALC83" s="93"/>
      <c r="ALD83" s="93"/>
      <c r="ALE83" s="93"/>
      <c r="ALF83" s="93"/>
      <c r="ALG83" s="93"/>
      <c r="ALH83" s="93"/>
      <c r="ALI83" s="93"/>
      <c r="ALJ83" s="93"/>
      <c r="ALK83" s="93"/>
      <c r="ALL83" s="93"/>
      <c r="ALM83" s="93"/>
      <c r="ALN83" s="93"/>
      <c r="ALO83" s="93"/>
      <c r="ALP83" s="93"/>
      <c r="ALQ83" s="93"/>
      <c r="ALR83" s="93"/>
      <c r="ALS83" s="93"/>
      <c r="ALT83" s="93"/>
      <c r="ALU83" s="93"/>
      <c r="ALV83" s="93"/>
      <c r="ALW83" s="93"/>
      <c r="ALX83" s="93"/>
      <c r="ALY83" s="93"/>
      <c r="ALZ83" s="93"/>
      <c r="AMA83" s="93"/>
      <c r="AMB83" s="93"/>
      <c r="AMC83" s="93"/>
      <c r="AMD83" s="93"/>
      <c r="AME83" s="93"/>
      <c r="AMF83" s="93"/>
      <c r="AMG83" s="93"/>
      <c r="AMH83" s="93"/>
      <c r="AMI83" s="93"/>
      <c r="AMJ83" s="93"/>
    </row>
    <row r="84" spans="1:1024" ht="23.25" customHeight="1">
      <c r="A84" s="85"/>
      <c r="B84" s="86"/>
      <c r="C84" s="55"/>
      <c r="D84" s="81"/>
      <c r="E84" s="85"/>
      <c r="F84" s="87"/>
      <c r="G84" s="86"/>
      <c r="H84" s="87"/>
      <c r="I84" s="73"/>
      <c r="J84" s="73"/>
      <c r="K84" s="86"/>
      <c r="L84" s="86"/>
      <c r="M84" s="86"/>
      <c r="N84" s="74"/>
      <c r="O84" s="74"/>
      <c r="P84" s="74"/>
      <c r="Q84" s="74"/>
      <c r="R84" s="74"/>
      <c r="S84" s="74"/>
      <c r="T84" s="73"/>
      <c r="U84" s="91"/>
      <c r="V84" s="92"/>
      <c r="W84" s="93"/>
      <c r="X84" s="93"/>
      <c r="Y84" s="93"/>
      <c r="Z84" s="93"/>
      <c r="AA84" s="93"/>
      <c r="AB84" s="93"/>
      <c r="AC84" s="93"/>
      <c r="AD84" s="93"/>
      <c r="AE84" s="93"/>
      <c r="AF84" s="93"/>
      <c r="AG84" s="93"/>
      <c r="AH84" s="93"/>
      <c r="AI84" s="93"/>
      <c r="AJ84" s="93"/>
      <c r="AK84" s="93"/>
      <c r="AL84" s="93"/>
      <c r="AM84" s="93"/>
      <c r="AN84" s="93"/>
      <c r="AO84" s="93"/>
      <c r="AP84" s="93"/>
      <c r="AQ84" s="93"/>
      <c r="AR84" s="93"/>
      <c r="AS84" s="93"/>
      <c r="AT84" s="93"/>
      <c r="AU84" s="93"/>
      <c r="AV84" s="93"/>
      <c r="AW84" s="93"/>
      <c r="AX84" s="93"/>
      <c r="AY84" s="93"/>
      <c r="AZ84" s="93"/>
      <c r="BA84" s="93"/>
      <c r="BB84" s="93"/>
      <c r="BC84" s="93"/>
      <c r="BD84" s="93"/>
      <c r="BE84" s="93"/>
      <c r="BF84" s="93"/>
      <c r="BG84" s="93"/>
      <c r="BH84" s="93"/>
      <c r="BI84" s="93"/>
      <c r="BJ84" s="93"/>
      <c r="BK84" s="93"/>
      <c r="BL84" s="93"/>
      <c r="BM84" s="93"/>
      <c r="BN84" s="93"/>
      <c r="BO84" s="93"/>
      <c r="BP84" s="93"/>
      <c r="BQ84" s="93"/>
      <c r="BR84" s="93"/>
      <c r="BS84" s="93"/>
      <c r="BT84" s="93"/>
      <c r="BU84" s="93"/>
      <c r="BV84" s="93"/>
      <c r="BW84" s="93"/>
      <c r="BX84" s="93"/>
      <c r="BY84" s="93"/>
      <c r="BZ84" s="93"/>
      <c r="CA84" s="93"/>
      <c r="CB84" s="93"/>
      <c r="CC84" s="93"/>
      <c r="CD84" s="93"/>
      <c r="CE84" s="93"/>
      <c r="CF84" s="93"/>
      <c r="CG84" s="93"/>
      <c r="CH84" s="93"/>
      <c r="CI84" s="93"/>
      <c r="CJ84" s="93"/>
      <c r="CK84" s="93"/>
      <c r="CL84" s="93"/>
      <c r="CM84" s="93"/>
      <c r="CN84" s="93"/>
      <c r="CO84" s="93"/>
      <c r="CP84" s="93"/>
      <c r="CQ84" s="93"/>
      <c r="CR84" s="93"/>
      <c r="CS84" s="93"/>
      <c r="CT84" s="93"/>
      <c r="CU84" s="93"/>
      <c r="CV84" s="93"/>
      <c r="CW84" s="93"/>
      <c r="CX84" s="93"/>
      <c r="CY84" s="93"/>
      <c r="CZ84" s="93"/>
      <c r="DA84" s="93"/>
      <c r="DB84" s="93"/>
      <c r="DC84" s="93"/>
      <c r="DD84" s="93"/>
      <c r="DE84" s="93"/>
      <c r="DF84" s="93"/>
      <c r="DG84" s="93"/>
      <c r="DH84" s="93"/>
      <c r="DI84" s="93"/>
      <c r="DJ84" s="93"/>
      <c r="DK84" s="93"/>
      <c r="DL84" s="93"/>
      <c r="DM84" s="93"/>
      <c r="DN84" s="93"/>
      <c r="DO84" s="93"/>
      <c r="DP84" s="93"/>
      <c r="DQ84" s="93"/>
      <c r="DR84" s="93"/>
      <c r="DS84" s="93"/>
      <c r="DT84" s="93"/>
      <c r="DU84" s="93"/>
      <c r="DV84" s="93"/>
      <c r="DW84" s="93"/>
      <c r="DX84" s="93"/>
      <c r="DY84" s="93"/>
      <c r="DZ84" s="93"/>
      <c r="EA84" s="93"/>
      <c r="EB84" s="93"/>
      <c r="EC84" s="93"/>
      <c r="ED84" s="93"/>
      <c r="EE84" s="93"/>
      <c r="EF84" s="93"/>
      <c r="EG84" s="93"/>
      <c r="EH84" s="93"/>
      <c r="EI84" s="93"/>
      <c r="EJ84" s="93"/>
      <c r="EK84" s="93"/>
      <c r="EL84" s="93"/>
      <c r="EM84" s="93"/>
      <c r="EN84" s="93"/>
      <c r="EO84" s="93"/>
      <c r="EP84" s="93"/>
      <c r="EQ84" s="93"/>
      <c r="ER84" s="93"/>
      <c r="ES84" s="93"/>
      <c r="ET84" s="93"/>
      <c r="EU84" s="93"/>
      <c r="EV84" s="93"/>
      <c r="EW84" s="93"/>
      <c r="EX84" s="93"/>
      <c r="EY84" s="93"/>
      <c r="EZ84" s="93"/>
      <c r="FA84" s="93"/>
      <c r="FB84" s="93"/>
      <c r="FC84" s="93"/>
      <c r="FD84" s="93"/>
      <c r="FE84" s="93"/>
      <c r="FF84" s="93"/>
      <c r="FG84" s="93"/>
      <c r="FH84" s="93"/>
      <c r="FI84" s="93"/>
      <c r="FJ84" s="93"/>
      <c r="FK84" s="93"/>
      <c r="FL84" s="93"/>
      <c r="FM84" s="93"/>
      <c r="FN84" s="93"/>
      <c r="FO84" s="93"/>
      <c r="FP84" s="93"/>
      <c r="FQ84" s="93"/>
      <c r="FR84" s="93"/>
      <c r="FS84" s="93"/>
      <c r="FT84" s="93"/>
      <c r="FU84" s="93"/>
      <c r="FV84" s="93"/>
      <c r="FW84" s="93"/>
      <c r="FX84" s="93"/>
      <c r="FY84" s="93"/>
      <c r="FZ84" s="93"/>
      <c r="GA84" s="93"/>
      <c r="GB84" s="93"/>
      <c r="GC84" s="93"/>
      <c r="GD84" s="93"/>
      <c r="GE84" s="93"/>
      <c r="GF84" s="93"/>
      <c r="GG84" s="93"/>
      <c r="GH84" s="93"/>
      <c r="GI84" s="93"/>
      <c r="GJ84" s="93"/>
      <c r="GK84" s="93"/>
      <c r="GL84" s="93"/>
      <c r="GM84" s="93"/>
      <c r="GN84" s="93"/>
      <c r="GO84" s="93"/>
      <c r="GP84" s="93"/>
      <c r="GQ84" s="93"/>
      <c r="GR84" s="93"/>
      <c r="GS84" s="93"/>
      <c r="GT84" s="93"/>
      <c r="GU84" s="93"/>
      <c r="GV84" s="93"/>
      <c r="GW84" s="93"/>
      <c r="GX84" s="93"/>
      <c r="GY84" s="93"/>
      <c r="GZ84" s="93"/>
      <c r="HA84" s="93"/>
      <c r="HB84" s="93"/>
      <c r="HC84" s="93"/>
      <c r="HD84" s="93"/>
      <c r="HE84" s="93"/>
      <c r="HF84" s="93"/>
      <c r="HG84" s="93"/>
      <c r="HH84" s="93"/>
      <c r="HI84" s="93"/>
      <c r="HJ84" s="93"/>
      <c r="HK84" s="93"/>
      <c r="HL84" s="93"/>
      <c r="HM84" s="93"/>
      <c r="HN84" s="93"/>
      <c r="HO84" s="93"/>
      <c r="HP84" s="93"/>
      <c r="HQ84" s="93"/>
      <c r="HR84" s="93"/>
      <c r="HS84" s="93"/>
      <c r="HT84" s="93"/>
      <c r="HU84" s="93"/>
      <c r="HV84" s="93"/>
      <c r="HW84" s="93"/>
      <c r="HX84" s="93"/>
      <c r="HY84" s="93"/>
      <c r="HZ84" s="93"/>
      <c r="IA84" s="93"/>
      <c r="IB84" s="93"/>
      <c r="IC84" s="93"/>
      <c r="ID84" s="93"/>
      <c r="IE84" s="93"/>
      <c r="IF84" s="93"/>
      <c r="IG84" s="93"/>
      <c r="IH84" s="93"/>
      <c r="II84" s="93"/>
      <c r="IJ84" s="93"/>
      <c r="IK84" s="93"/>
      <c r="IL84" s="93"/>
      <c r="IM84" s="93"/>
      <c r="IN84" s="93"/>
      <c r="IO84" s="93"/>
      <c r="IP84" s="93"/>
      <c r="IQ84" s="93"/>
      <c r="IR84" s="93"/>
      <c r="IS84" s="93"/>
      <c r="IT84" s="93"/>
      <c r="IU84" s="93"/>
      <c r="IV84" s="93"/>
      <c r="IW84" s="93"/>
      <c r="IX84" s="93"/>
      <c r="IY84" s="93"/>
      <c r="IZ84" s="93"/>
      <c r="JA84" s="93"/>
      <c r="JB84" s="93"/>
      <c r="JC84" s="93"/>
      <c r="JD84" s="93"/>
      <c r="JE84" s="93"/>
      <c r="JF84" s="93"/>
      <c r="JG84" s="93"/>
      <c r="JH84" s="93"/>
      <c r="JI84" s="93"/>
      <c r="JJ84" s="93"/>
      <c r="JK84" s="93"/>
      <c r="JL84" s="93"/>
      <c r="JM84" s="93"/>
      <c r="JN84" s="93"/>
      <c r="JO84" s="93"/>
      <c r="JP84" s="93"/>
      <c r="JQ84" s="93"/>
      <c r="JR84" s="93"/>
      <c r="JS84" s="93"/>
      <c r="JT84" s="93"/>
      <c r="JU84" s="93"/>
      <c r="JV84" s="93"/>
      <c r="JW84" s="93"/>
      <c r="JX84" s="93"/>
      <c r="JY84" s="93"/>
      <c r="JZ84" s="93"/>
      <c r="KA84" s="93"/>
      <c r="KB84" s="93"/>
      <c r="KC84" s="93"/>
      <c r="KD84" s="93"/>
      <c r="KE84" s="93"/>
      <c r="KF84" s="93"/>
      <c r="KG84" s="93"/>
      <c r="KH84" s="93"/>
      <c r="KI84" s="93"/>
      <c r="KJ84" s="93"/>
      <c r="KK84" s="93"/>
      <c r="KL84" s="93"/>
      <c r="KM84" s="93"/>
      <c r="KN84" s="93"/>
      <c r="KO84" s="93"/>
      <c r="KP84" s="93"/>
      <c r="KQ84" s="93"/>
      <c r="KR84" s="93"/>
      <c r="KS84" s="93"/>
      <c r="KT84" s="93"/>
      <c r="KU84" s="93"/>
      <c r="KV84" s="93"/>
      <c r="KW84" s="93"/>
      <c r="KX84" s="93"/>
      <c r="KY84" s="93"/>
      <c r="KZ84" s="93"/>
      <c r="LA84" s="93"/>
      <c r="LB84" s="93"/>
      <c r="LC84" s="93"/>
      <c r="LD84" s="93"/>
      <c r="LE84" s="93"/>
      <c r="LF84" s="93"/>
      <c r="LG84" s="93"/>
      <c r="LH84" s="93"/>
      <c r="LI84" s="93"/>
      <c r="LJ84" s="93"/>
      <c r="LK84" s="93"/>
      <c r="LL84" s="93"/>
      <c r="LM84" s="93"/>
      <c r="LN84" s="93"/>
      <c r="LO84" s="93"/>
      <c r="LP84" s="93"/>
      <c r="LQ84" s="93"/>
      <c r="LR84" s="93"/>
      <c r="LS84" s="93"/>
      <c r="LT84" s="93"/>
      <c r="LU84" s="93"/>
      <c r="LV84" s="93"/>
      <c r="LW84" s="93"/>
      <c r="LX84" s="93"/>
      <c r="LY84" s="93"/>
      <c r="LZ84" s="93"/>
      <c r="MA84" s="93"/>
      <c r="MB84" s="93"/>
      <c r="MC84" s="93"/>
      <c r="MD84" s="93"/>
      <c r="ME84" s="93"/>
      <c r="MF84" s="93"/>
      <c r="MG84" s="93"/>
      <c r="MH84" s="93"/>
      <c r="MI84" s="93"/>
      <c r="MJ84" s="93"/>
      <c r="MK84" s="93"/>
      <c r="ML84" s="93"/>
      <c r="MM84" s="93"/>
      <c r="MN84" s="93"/>
      <c r="MO84" s="93"/>
      <c r="MP84" s="93"/>
      <c r="MQ84" s="93"/>
      <c r="MR84" s="93"/>
      <c r="MS84" s="93"/>
      <c r="MT84" s="93"/>
      <c r="MU84" s="93"/>
      <c r="MV84" s="93"/>
      <c r="MW84" s="93"/>
      <c r="MX84" s="93"/>
      <c r="MY84" s="93"/>
      <c r="MZ84" s="93"/>
      <c r="NA84" s="93"/>
      <c r="NB84" s="93"/>
      <c r="NC84" s="93"/>
      <c r="ND84" s="93"/>
      <c r="NE84" s="93"/>
      <c r="NF84" s="93"/>
      <c r="NG84" s="93"/>
      <c r="NH84" s="93"/>
      <c r="NI84" s="93"/>
      <c r="NJ84" s="93"/>
      <c r="NK84" s="93"/>
      <c r="NL84" s="93"/>
      <c r="NM84" s="93"/>
      <c r="NN84" s="93"/>
      <c r="NO84" s="93"/>
      <c r="NP84" s="93"/>
      <c r="NQ84" s="93"/>
      <c r="NR84" s="93"/>
      <c r="NS84" s="93"/>
      <c r="NT84" s="93"/>
      <c r="NU84" s="93"/>
      <c r="NV84" s="93"/>
      <c r="NW84" s="93"/>
      <c r="NX84" s="93"/>
      <c r="NY84" s="93"/>
      <c r="NZ84" s="93"/>
      <c r="OA84" s="93"/>
      <c r="OB84" s="93"/>
      <c r="OC84" s="93"/>
      <c r="OD84" s="93"/>
      <c r="OE84" s="93"/>
      <c r="OF84" s="93"/>
      <c r="OG84" s="93"/>
      <c r="OH84" s="93"/>
      <c r="OI84" s="93"/>
      <c r="OJ84" s="93"/>
      <c r="OK84" s="93"/>
      <c r="OL84" s="93"/>
      <c r="OM84" s="93"/>
      <c r="ON84" s="93"/>
      <c r="OO84" s="93"/>
      <c r="OP84" s="93"/>
      <c r="OQ84" s="93"/>
      <c r="OR84" s="93"/>
      <c r="OS84" s="93"/>
      <c r="OT84" s="93"/>
      <c r="OU84" s="93"/>
      <c r="OV84" s="93"/>
      <c r="OW84" s="93"/>
      <c r="OX84" s="93"/>
      <c r="OY84" s="93"/>
      <c r="OZ84" s="93"/>
      <c r="PA84" s="93"/>
      <c r="PB84" s="93"/>
      <c r="PC84" s="93"/>
      <c r="PD84" s="93"/>
      <c r="PE84" s="93"/>
      <c r="PF84" s="93"/>
      <c r="PG84" s="93"/>
      <c r="PH84" s="93"/>
      <c r="PI84" s="93"/>
      <c r="PJ84" s="93"/>
      <c r="PK84" s="93"/>
      <c r="PL84" s="93"/>
      <c r="PM84" s="93"/>
      <c r="PN84" s="93"/>
      <c r="PO84" s="93"/>
      <c r="PP84" s="93"/>
      <c r="PQ84" s="93"/>
      <c r="PR84" s="93"/>
      <c r="PS84" s="93"/>
      <c r="PT84" s="93"/>
      <c r="PU84" s="93"/>
      <c r="PV84" s="93"/>
      <c r="PW84" s="93"/>
      <c r="PX84" s="93"/>
      <c r="PY84" s="93"/>
      <c r="PZ84" s="93"/>
      <c r="QA84" s="93"/>
      <c r="QB84" s="93"/>
      <c r="QC84" s="93"/>
      <c r="QD84" s="93"/>
      <c r="QE84" s="93"/>
      <c r="QF84" s="93"/>
      <c r="QG84" s="93"/>
      <c r="QH84" s="93"/>
      <c r="QI84" s="93"/>
      <c r="QJ84" s="93"/>
      <c r="QK84" s="93"/>
      <c r="QL84" s="93"/>
      <c r="QM84" s="93"/>
      <c r="QN84" s="93"/>
      <c r="QO84" s="93"/>
      <c r="QP84" s="93"/>
      <c r="QQ84" s="93"/>
      <c r="QR84" s="93"/>
      <c r="QS84" s="93"/>
      <c r="QT84" s="93"/>
      <c r="QU84" s="93"/>
      <c r="QV84" s="93"/>
      <c r="QW84" s="93"/>
      <c r="QX84" s="93"/>
      <c r="QY84" s="93"/>
      <c r="QZ84" s="93"/>
      <c r="RA84" s="93"/>
      <c r="RB84" s="93"/>
      <c r="RC84" s="93"/>
      <c r="RD84" s="93"/>
      <c r="RE84" s="93"/>
      <c r="RF84" s="93"/>
      <c r="RG84" s="93"/>
      <c r="RH84" s="93"/>
      <c r="RI84" s="93"/>
      <c r="RJ84" s="93"/>
      <c r="RK84" s="93"/>
      <c r="RL84" s="93"/>
      <c r="RM84" s="93"/>
      <c r="RN84" s="93"/>
      <c r="RO84" s="93"/>
      <c r="RP84" s="93"/>
      <c r="RQ84" s="93"/>
      <c r="RR84" s="93"/>
      <c r="RS84" s="93"/>
      <c r="RT84" s="93"/>
      <c r="RU84" s="93"/>
      <c r="RV84" s="93"/>
      <c r="RW84" s="93"/>
      <c r="RX84" s="93"/>
      <c r="RY84" s="93"/>
      <c r="RZ84" s="93"/>
      <c r="SA84" s="93"/>
      <c r="SB84" s="93"/>
      <c r="SC84" s="93"/>
      <c r="SD84" s="93"/>
      <c r="SE84" s="93"/>
      <c r="SF84" s="93"/>
      <c r="SG84" s="93"/>
      <c r="SH84" s="93"/>
      <c r="SI84" s="93"/>
      <c r="SJ84" s="93"/>
      <c r="SK84" s="93"/>
      <c r="SL84" s="93"/>
      <c r="SM84" s="93"/>
      <c r="SN84" s="93"/>
      <c r="SO84" s="93"/>
      <c r="SP84" s="93"/>
      <c r="SQ84" s="93"/>
      <c r="SR84" s="93"/>
      <c r="SS84" s="93"/>
      <c r="ST84" s="93"/>
      <c r="SU84" s="93"/>
      <c r="SV84" s="93"/>
      <c r="SW84" s="93"/>
      <c r="SX84" s="93"/>
      <c r="SY84" s="93"/>
      <c r="SZ84" s="93"/>
      <c r="TA84" s="93"/>
      <c r="TB84" s="93"/>
      <c r="TC84" s="93"/>
      <c r="TD84" s="93"/>
      <c r="TE84" s="93"/>
      <c r="TF84" s="93"/>
      <c r="TG84" s="93"/>
      <c r="TH84" s="93"/>
      <c r="TI84" s="93"/>
      <c r="TJ84" s="93"/>
      <c r="TK84" s="93"/>
      <c r="TL84" s="93"/>
      <c r="TM84" s="93"/>
      <c r="TN84" s="93"/>
      <c r="TO84" s="93"/>
      <c r="TP84" s="93"/>
      <c r="TQ84" s="93"/>
      <c r="TR84" s="93"/>
      <c r="TS84" s="93"/>
      <c r="TT84" s="93"/>
      <c r="TU84" s="93"/>
      <c r="TV84" s="93"/>
      <c r="TW84" s="93"/>
      <c r="TX84" s="93"/>
      <c r="TY84" s="93"/>
      <c r="TZ84" s="93"/>
      <c r="UA84" s="93"/>
      <c r="UB84" s="93"/>
      <c r="UC84" s="93"/>
      <c r="UD84" s="93"/>
      <c r="UE84" s="93"/>
      <c r="UF84" s="93"/>
      <c r="UG84" s="93"/>
      <c r="UH84" s="93"/>
      <c r="UI84" s="93"/>
      <c r="UJ84" s="93"/>
      <c r="UK84" s="93"/>
      <c r="UL84" s="93"/>
      <c r="UM84" s="93"/>
      <c r="UN84" s="93"/>
      <c r="UO84" s="93"/>
      <c r="UP84" s="93"/>
      <c r="UQ84" s="93"/>
      <c r="UR84" s="93"/>
      <c r="US84" s="93"/>
      <c r="UT84" s="93"/>
      <c r="UU84" s="93"/>
      <c r="UV84" s="93"/>
      <c r="UW84" s="93"/>
      <c r="UX84" s="93"/>
      <c r="UY84" s="93"/>
      <c r="UZ84" s="93"/>
      <c r="VA84" s="93"/>
      <c r="VB84" s="93"/>
      <c r="VC84" s="93"/>
      <c r="VD84" s="93"/>
      <c r="VE84" s="93"/>
      <c r="VF84" s="93"/>
      <c r="VG84" s="93"/>
      <c r="VH84" s="93"/>
      <c r="VI84" s="93"/>
      <c r="VJ84" s="93"/>
      <c r="VK84" s="93"/>
      <c r="VL84" s="93"/>
      <c r="VM84" s="93"/>
      <c r="VN84" s="93"/>
      <c r="VO84" s="93"/>
      <c r="VP84" s="93"/>
      <c r="VQ84" s="93"/>
      <c r="VR84" s="93"/>
      <c r="VS84" s="93"/>
      <c r="VT84" s="93"/>
      <c r="VU84" s="93"/>
      <c r="VV84" s="93"/>
      <c r="VW84" s="93"/>
      <c r="VX84" s="93"/>
      <c r="VY84" s="93"/>
      <c r="VZ84" s="93"/>
      <c r="WA84" s="93"/>
      <c r="WB84" s="93"/>
      <c r="WC84" s="93"/>
      <c r="WD84" s="93"/>
      <c r="WE84" s="93"/>
      <c r="WF84" s="93"/>
      <c r="WG84" s="93"/>
      <c r="WH84" s="93"/>
      <c r="WI84" s="93"/>
      <c r="WJ84" s="93"/>
      <c r="WK84" s="93"/>
      <c r="WL84" s="93"/>
      <c r="WM84" s="93"/>
      <c r="WN84" s="93"/>
      <c r="WO84" s="93"/>
      <c r="WP84" s="93"/>
      <c r="WQ84" s="93"/>
      <c r="WR84" s="93"/>
      <c r="WS84" s="93"/>
      <c r="WT84" s="93"/>
      <c r="WU84" s="93"/>
      <c r="WV84" s="93"/>
      <c r="WW84" s="93"/>
      <c r="WX84" s="93"/>
      <c r="WY84" s="93"/>
      <c r="WZ84" s="93"/>
      <c r="XA84" s="93"/>
      <c r="XB84" s="93"/>
      <c r="XC84" s="93"/>
      <c r="XD84" s="93"/>
      <c r="XE84" s="93"/>
      <c r="XF84" s="93"/>
      <c r="XG84" s="93"/>
      <c r="XH84" s="93"/>
      <c r="XI84" s="93"/>
      <c r="XJ84" s="93"/>
      <c r="XK84" s="93"/>
      <c r="XL84" s="93"/>
      <c r="XM84" s="93"/>
      <c r="XN84" s="93"/>
      <c r="XO84" s="93"/>
      <c r="XP84" s="93"/>
      <c r="XQ84" s="93"/>
      <c r="XR84" s="93"/>
      <c r="XS84" s="93"/>
      <c r="XT84" s="93"/>
      <c r="XU84" s="93"/>
      <c r="XV84" s="93"/>
      <c r="XW84" s="93"/>
      <c r="XX84" s="93"/>
      <c r="XY84" s="93"/>
      <c r="XZ84" s="93"/>
      <c r="YA84" s="93"/>
      <c r="YB84" s="93"/>
      <c r="YC84" s="93"/>
      <c r="YD84" s="93"/>
      <c r="YE84" s="93"/>
      <c r="YF84" s="93"/>
      <c r="YG84" s="93"/>
      <c r="YH84" s="93"/>
      <c r="YI84" s="93"/>
      <c r="YJ84" s="93"/>
      <c r="YK84" s="93"/>
      <c r="YL84" s="93"/>
      <c r="YM84" s="93"/>
      <c r="YN84" s="93"/>
      <c r="YO84" s="93"/>
      <c r="YP84" s="93"/>
      <c r="YQ84" s="93"/>
      <c r="YR84" s="93"/>
      <c r="YS84" s="93"/>
      <c r="YT84" s="93"/>
      <c r="YU84" s="93"/>
      <c r="YV84" s="93"/>
      <c r="YW84" s="93"/>
      <c r="YX84" s="93"/>
      <c r="YY84" s="93"/>
      <c r="YZ84" s="93"/>
      <c r="ZA84" s="93"/>
      <c r="ZB84" s="93"/>
      <c r="ZC84" s="93"/>
      <c r="ZD84" s="93"/>
      <c r="ZE84" s="93"/>
      <c r="ZF84" s="93"/>
      <c r="ZG84" s="93"/>
      <c r="ZH84" s="93"/>
      <c r="ZI84" s="93"/>
      <c r="ZJ84" s="93"/>
      <c r="ZK84" s="93"/>
      <c r="ZL84" s="93"/>
      <c r="ZM84" s="93"/>
      <c r="ZN84" s="93"/>
      <c r="ZO84" s="93"/>
      <c r="ZP84" s="93"/>
      <c r="ZQ84" s="93"/>
      <c r="ZR84" s="93"/>
      <c r="ZS84" s="93"/>
      <c r="ZT84" s="93"/>
      <c r="ZU84" s="93"/>
      <c r="ZV84" s="93"/>
      <c r="ZW84" s="93"/>
      <c r="ZX84" s="93"/>
      <c r="ZY84" s="93"/>
      <c r="ZZ84" s="93"/>
      <c r="AAA84" s="93"/>
      <c r="AAB84" s="93"/>
      <c r="AAC84" s="93"/>
      <c r="AAD84" s="93"/>
      <c r="AAE84" s="93"/>
      <c r="AAF84" s="93"/>
      <c r="AAG84" s="93"/>
      <c r="AAH84" s="93"/>
      <c r="AAI84" s="93"/>
      <c r="AAJ84" s="93"/>
      <c r="AAK84" s="93"/>
      <c r="AAL84" s="93"/>
      <c r="AAM84" s="93"/>
      <c r="AAN84" s="93"/>
      <c r="AAO84" s="93"/>
      <c r="AAP84" s="93"/>
      <c r="AAQ84" s="93"/>
      <c r="AAR84" s="93"/>
      <c r="AAS84" s="93"/>
      <c r="AAT84" s="93"/>
      <c r="AAU84" s="93"/>
      <c r="AAV84" s="93"/>
      <c r="AAW84" s="93"/>
      <c r="AAX84" s="93"/>
      <c r="AAY84" s="93"/>
      <c r="AAZ84" s="93"/>
      <c r="ABA84" s="93"/>
      <c r="ABB84" s="93"/>
      <c r="ABC84" s="93"/>
      <c r="ABD84" s="93"/>
      <c r="ABE84" s="93"/>
      <c r="ABF84" s="93"/>
      <c r="ABG84" s="93"/>
      <c r="ABH84" s="93"/>
      <c r="ABI84" s="93"/>
      <c r="ABJ84" s="93"/>
      <c r="ABK84" s="93"/>
      <c r="ABL84" s="93"/>
      <c r="ABM84" s="93"/>
      <c r="ABN84" s="93"/>
      <c r="ABO84" s="93"/>
      <c r="ABP84" s="93"/>
      <c r="ABQ84" s="93"/>
      <c r="ABR84" s="93"/>
      <c r="ABS84" s="93"/>
      <c r="ABT84" s="93"/>
      <c r="ABU84" s="93"/>
      <c r="ABV84" s="93"/>
      <c r="ABW84" s="93"/>
      <c r="ABX84" s="93"/>
      <c r="ABY84" s="93"/>
      <c r="ABZ84" s="93"/>
      <c r="ACA84" s="93"/>
      <c r="ACB84" s="93"/>
      <c r="ACC84" s="93"/>
      <c r="ACD84" s="93"/>
      <c r="ACE84" s="93"/>
      <c r="ACF84" s="93"/>
      <c r="ACG84" s="93"/>
      <c r="ACH84" s="93"/>
      <c r="ACI84" s="93"/>
      <c r="ACJ84" s="93"/>
      <c r="ACK84" s="93"/>
      <c r="ACL84" s="93"/>
      <c r="ACM84" s="93"/>
      <c r="ACN84" s="93"/>
      <c r="ACO84" s="93"/>
      <c r="ACP84" s="93"/>
      <c r="ACQ84" s="93"/>
      <c r="ACR84" s="93"/>
      <c r="ACS84" s="93"/>
      <c r="ACT84" s="93"/>
      <c r="ACU84" s="93"/>
      <c r="ACV84" s="93"/>
      <c r="ACW84" s="93"/>
      <c r="ACX84" s="93"/>
      <c r="ACY84" s="93"/>
      <c r="ACZ84" s="93"/>
      <c r="ADA84" s="93"/>
      <c r="ADB84" s="93"/>
      <c r="ADC84" s="93"/>
      <c r="ADD84" s="93"/>
      <c r="ADE84" s="93"/>
      <c r="ADF84" s="93"/>
      <c r="ADG84" s="93"/>
      <c r="ADH84" s="93"/>
      <c r="ADI84" s="93"/>
      <c r="ADJ84" s="93"/>
      <c r="ADK84" s="93"/>
      <c r="ADL84" s="93"/>
      <c r="ADM84" s="93"/>
      <c r="ADN84" s="93"/>
      <c r="ADO84" s="93"/>
      <c r="ADP84" s="93"/>
      <c r="ADQ84" s="93"/>
      <c r="ADR84" s="93"/>
      <c r="ADS84" s="93"/>
      <c r="ADT84" s="93"/>
      <c r="ADU84" s="93"/>
      <c r="ADV84" s="93"/>
      <c r="ADW84" s="93"/>
      <c r="ADX84" s="93"/>
      <c r="ADY84" s="93"/>
      <c r="ADZ84" s="93"/>
      <c r="AEA84" s="93"/>
      <c r="AEB84" s="93"/>
      <c r="AEC84" s="93"/>
      <c r="AED84" s="93"/>
      <c r="AEE84" s="93"/>
      <c r="AEF84" s="93"/>
      <c r="AEG84" s="93"/>
      <c r="AEH84" s="93"/>
      <c r="AEI84" s="93"/>
      <c r="AEJ84" s="93"/>
      <c r="AEK84" s="93"/>
      <c r="AEL84" s="93"/>
      <c r="AEM84" s="93"/>
      <c r="AEN84" s="93"/>
      <c r="AEO84" s="93"/>
      <c r="AEP84" s="93"/>
      <c r="AEQ84" s="93"/>
      <c r="AER84" s="93"/>
      <c r="AES84" s="93"/>
      <c r="AET84" s="93"/>
      <c r="AEU84" s="93"/>
      <c r="AEV84" s="93"/>
      <c r="AEW84" s="93"/>
      <c r="AEX84" s="93"/>
      <c r="AEY84" s="93"/>
      <c r="AEZ84" s="93"/>
      <c r="AFA84" s="93"/>
      <c r="AFB84" s="93"/>
      <c r="AFC84" s="93"/>
      <c r="AFD84" s="93"/>
      <c r="AFE84" s="93"/>
      <c r="AFF84" s="93"/>
      <c r="AFG84" s="93"/>
      <c r="AFH84" s="93"/>
      <c r="AFI84" s="93"/>
      <c r="AFJ84" s="93"/>
      <c r="AFK84" s="93"/>
      <c r="AFL84" s="93"/>
      <c r="AFM84" s="93"/>
      <c r="AFN84" s="93"/>
      <c r="AFO84" s="93"/>
      <c r="AFP84" s="93"/>
      <c r="AFQ84" s="93"/>
      <c r="AFR84" s="93"/>
      <c r="AFS84" s="93"/>
      <c r="AFT84" s="93"/>
      <c r="AFU84" s="93"/>
      <c r="AFV84" s="93"/>
      <c r="AFW84" s="93"/>
      <c r="AFX84" s="93"/>
      <c r="AFY84" s="93"/>
      <c r="AFZ84" s="93"/>
      <c r="AGA84" s="93"/>
      <c r="AGB84" s="93"/>
      <c r="AGC84" s="93"/>
      <c r="AGD84" s="93"/>
      <c r="AGE84" s="93"/>
      <c r="AGF84" s="93"/>
      <c r="AGG84" s="93"/>
      <c r="AGH84" s="93"/>
      <c r="AGI84" s="93"/>
      <c r="AGJ84" s="93"/>
      <c r="AGK84" s="93"/>
      <c r="AGL84" s="93"/>
      <c r="AGM84" s="93"/>
      <c r="AGN84" s="93"/>
      <c r="AGO84" s="93"/>
      <c r="AGP84" s="93"/>
      <c r="AGQ84" s="93"/>
      <c r="AGR84" s="93"/>
      <c r="AGS84" s="93"/>
      <c r="AGT84" s="93"/>
      <c r="AGU84" s="93"/>
      <c r="AGV84" s="93"/>
      <c r="AGW84" s="93"/>
      <c r="AGX84" s="93"/>
      <c r="AGY84" s="93"/>
      <c r="AGZ84" s="93"/>
      <c r="AHA84" s="93"/>
      <c r="AHB84" s="93"/>
      <c r="AHC84" s="93"/>
      <c r="AHD84" s="93"/>
      <c r="AHE84" s="93"/>
      <c r="AHF84" s="93"/>
      <c r="AHG84" s="93"/>
      <c r="AHH84" s="93"/>
      <c r="AHI84" s="93"/>
      <c r="AHJ84" s="93"/>
      <c r="AHK84" s="93"/>
      <c r="AHL84" s="93"/>
      <c r="AHM84" s="93"/>
      <c r="AHN84" s="93"/>
      <c r="AHO84" s="93"/>
      <c r="AHP84" s="93"/>
      <c r="AHQ84" s="93"/>
      <c r="AHR84" s="93"/>
      <c r="AHS84" s="93"/>
      <c r="AHT84" s="93"/>
      <c r="AHU84" s="93"/>
      <c r="AHV84" s="93"/>
      <c r="AHW84" s="93"/>
      <c r="AHX84" s="93"/>
      <c r="AHY84" s="93"/>
      <c r="AHZ84" s="93"/>
      <c r="AIA84" s="93"/>
      <c r="AIB84" s="93"/>
      <c r="AIC84" s="93"/>
      <c r="AID84" s="93"/>
      <c r="AIE84" s="93"/>
      <c r="AIF84" s="93"/>
      <c r="AIG84" s="93"/>
      <c r="AIH84" s="93"/>
      <c r="AII84" s="93"/>
      <c r="AIJ84" s="93"/>
      <c r="AIK84" s="93"/>
      <c r="AIL84" s="93"/>
      <c r="AIM84" s="93"/>
      <c r="AIN84" s="93"/>
      <c r="AIO84" s="93"/>
      <c r="AIP84" s="93"/>
      <c r="AIQ84" s="93"/>
      <c r="AIR84" s="93"/>
      <c r="AIS84" s="93"/>
      <c r="AIT84" s="93"/>
      <c r="AIU84" s="93"/>
      <c r="AIV84" s="93"/>
      <c r="AIW84" s="93"/>
      <c r="AIX84" s="93"/>
      <c r="AIY84" s="93"/>
      <c r="AIZ84" s="93"/>
      <c r="AJA84" s="93"/>
      <c r="AJB84" s="93"/>
      <c r="AJC84" s="93"/>
      <c r="AJD84" s="93"/>
      <c r="AJE84" s="93"/>
      <c r="AJF84" s="93"/>
      <c r="AJG84" s="93"/>
      <c r="AJH84" s="93"/>
      <c r="AJI84" s="93"/>
      <c r="AJJ84" s="93"/>
      <c r="AJK84" s="93"/>
      <c r="AJL84" s="93"/>
      <c r="AJM84" s="93"/>
      <c r="AJN84" s="93"/>
      <c r="AJO84" s="93"/>
      <c r="AJP84" s="93"/>
      <c r="AJQ84" s="93"/>
      <c r="AJR84" s="93"/>
      <c r="AJS84" s="93"/>
      <c r="AJT84" s="93"/>
      <c r="AJU84" s="93"/>
      <c r="AJV84" s="93"/>
      <c r="AJW84" s="93"/>
      <c r="AJX84" s="93"/>
      <c r="AJY84" s="93"/>
      <c r="AJZ84" s="93"/>
      <c r="AKA84" s="93"/>
      <c r="AKB84" s="93"/>
      <c r="AKC84" s="93"/>
      <c r="AKD84" s="93"/>
      <c r="AKE84" s="93"/>
      <c r="AKF84" s="93"/>
      <c r="AKG84" s="93"/>
      <c r="AKH84" s="93"/>
      <c r="AKI84" s="93"/>
      <c r="AKJ84" s="93"/>
      <c r="AKK84" s="93"/>
      <c r="AKL84" s="93"/>
      <c r="AKM84" s="93"/>
      <c r="AKN84" s="93"/>
      <c r="AKO84" s="93"/>
      <c r="AKP84" s="93"/>
      <c r="AKQ84" s="93"/>
      <c r="AKR84" s="93"/>
      <c r="AKS84" s="93"/>
      <c r="AKT84" s="93"/>
      <c r="AKU84" s="93"/>
      <c r="AKV84" s="93"/>
      <c r="AKW84" s="93"/>
      <c r="AKX84" s="93"/>
      <c r="AKY84" s="93"/>
      <c r="AKZ84" s="93"/>
      <c r="ALA84" s="93"/>
      <c r="ALB84" s="93"/>
      <c r="ALC84" s="93"/>
      <c r="ALD84" s="93"/>
      <c r="ALE84" s="93"/>
      <c r="ALF84" s="93"/>
      <c r="ALG84" s="93"/>
      <c r="ALH84" s="93"/>
      <c r="ALI84" s="93"/>
      <c r="ALJ84" s="93"/>
      <c r="ALK84" s="93"/>
      <c r="ALL84" s="93"/>
      <c r="ALM84" s="93"/>
      <c r="ALN84" s="93"/>
      <c r="ALO84" s="93"/>
      <c r="ALP84" s="93"/>
      <c r="ALQ84" s="93"/>
      <c r="ALR84" s="93"/>
      <c r="ALS84" s="93"/>
      <c r="ALT84" s="93"/>
      <c r="ALU84" s="93"/>
      <c r="ALV84" s="93"/>
      <c r="ALW84" s="93"/>
      <c r="ALX84" s="93"/>
      <c r="ALY84" s="93"/>
      <c r="ALZ84" s="93"/>
      <c r="AMA84" s="93"/>
      <c r="AMB84" s="93"/>
      <c r="AMC84" s="93"/>
      <c r="AMD84" s="93"/>
      <c r="AME84" s="93"/>
      <c r="AMF84" s="93"/>
      <c r="AMG84" s="93"/>
      <c r="AMH84" s="93"/>
      <c r="AMI84" s="93"/>
      <c r="AMJ84" s="93"/>
    </row>
    <row r="85" spans="1:1024" ht="94.5" customHeight="1">
      <c r="A85" s="53">
        <v>130556377</v>
      </c>
      <c r="B85" s="54" t="s">
        <v>93</v>
      </c>
      <c r="C85" s="78" t="s">
        <v>193</v>
      </c>
      <c r="D85" s="56" t="s">
        <v>194</v>
      </c>
      <c r="E85" s="53" t="s">
        <v>195</v>
      </c>
      <c r="F85" s="57">
        <v>42654</v>
      </c>
      <c r="G85" s="54" t="s">
        <v>196</v>
      </c>
      <c r="H85" s="57">
        <v>42655</v>
      </c>
      <c r="I85" s="79">
        <v>10856</v>
      </c>
      <c r="J85" s="79"/>
      <c r="K85" s="54">
        <v>100</v>
      </c>
      <c r="L85" s="54" t="s">
        <v>197</v>
      </c>
      <c r="M85" s="54" t="s">
        <v>198</v>
      </c>
      <c r="N85" s="59"/>
      <c r="O85" s="59">
        <v>10856</v>
      </c>
      <c r="P85" s="59"/>
      <c r="Q85" s="59"/>
      <c r="R85" s="59"/>
      <c r="S85" s="59"/>
      <c r="T85" s="59">
        <v>10856</v>
      </c>
      <c r="U85" s="61"/>
      <c r="V85" s="52"/>
    </row>
    <row r="86" spans="1:1024" ht="87.75" customHeight="1">
      <c r="A86" s="53">
        <v>130556377</v>
      </c>
      <c r="B86" s="54" t="s">
        <v>93</v>
      </c>
      <c r="C86" s="78" t="s">
        <v>193</v>
      </c>
      <c r="D86" s="56" t="s">
        <v>199</v>
      </c>
      <c r="E86" s="53" t="s">
        <v>200</v>
      </c>
      <c r="F86" s="57">
        <v>42676</v>
      </c>
      <c r="G86" s="54" t="s">
        <v>201</v>
      </c>
      <c r="H86" s="57">
        <v>42681</v>
      </c>
      <c r="I86" s="79">
        <v>5392.6</v>
      </c>
      <c r="J86" s="79"/>
      <c r="K86" s="54">
        <v>100</v>
      </c>
      <c r="L86" s="54" t="s">
        <v>197</v>
      </c>
      <c r="M86" s="54" t="s">
        <v>202</v>
      </c>
      <c r="N86" s="59"/>
      <c r="O86" s="59">
        <v>5392.6</v>
      </c>
      <c r="P86" s="59"/>
      <c r="Q86" s="59"/>
      <c r="R86" s="59"/>
      <c r="S86" s="59"/>
      <c r="T86" s="59">
        <v>5392.6</v>
      </c>
      <c r="U86" s="61"/>
      <c r="V86" s="52"/>
    </row>
    <row r="87" spans="1:1024" ht="70.5" customHeight="1">
      <c r="A87" s="53">
        <v>130556377</v>
      </c>
      <c r="B87" s="54" t="s">
        <v>130</v>
      </c>
      <c r="C87" s="78" t="s">
        <v>193</v>
      </c>
      <c r="D87" s="56" t="s">
        <v>199</v>
      </c>
      <c r="E87" s="53" t="s">
        <v>200</v>
      </c>
      <c r="F87" s="57">
        <v>42676</v>
      </c>
      <c r="G87" s="54" t="s">
        <v>201</v>
      </c>
      <c r="H87" s="57">
        <v>42681</v>
      </c>
      <c r="I87" s="79">
        <v>48533.4</v>
      </c>
      <c r="J87" s="79"/>
      <c r="K87" s="54">
        <v>100</v>
      </c>
      <c r="L87" s="54" t="s">
        <v>197</v>
      </c>
      <c r="M87" s="54" t="s">
        <v>202</v>
      </c>
      <c r="N87" s="59"/>
      <c r="O87" s="59">
        <v>48533.4</v>
      </c>
      <c r="P87" s="59"/>
      <c r="Q87" s="59"/>
      <c r="R87" s="59"/>
      <c r="S87" s="59"/>
      <c r="T87" s="59">
        <v>48533.4</v>
      </c>
      <c r="U87" s="61"/>
      <c r="V87" s="52"/>
    </row>
    <row r="88" spans="1:1024" ht="46.7" customHeight="1">
      <c r="A88" s="53">
        <v>130556377</v>
      </c>
      <c r="B88" s="54" t="s">
        <v>93</v>
      </c>
      <c r="C88" s="78" t="s">
        <v>193</v>
      </c>
      <c r="D88" s="56" t="s">
        <v>194</v>
      </c>
      <c r="E88" s="53" t="s">
        <v>203</v>
      </c>
      <c r="F88" s="57">
        <v>42685</v>
      </c>
      <c r="G88" s="54" t="s">
        <v>204</v>
      </c>
      <c r="H88" s="57">
        <v>42688</v>
      </c>
      <c r="I88" s="79">
        <v>11387</v>
      </c>
      <c r="J88" s="79"/>
      <c r="K88" s="54">
        <v>100</v>
      </c>
      <c r="L88" s="54" t="s">
        <v>197</v>
      </c>
      <c r="M88" s="54" t="s">
        <v>205</v>
      </c>
      <c r="N88" s="59"/>
      <c r="O88" s="59">
        <v>11387</v>
      </c>
      <c r="P88" s="59"/>
      <c r="Q88" s="59"/>
      <c r="R88" s="59"/>
      <c r="S88" s="59"/>
      <c r="T88" s="59">
        <v>11387</v>
      </c>
      <c r="U88" s="61"/>
      <c r="V88" s="52"/>
    </row>
    <row r="89" spans="1:1024" ht="46.7" customHeight="1">
      <c r="A89" s="53">
        <v>130556377</v>
      </c>
      <c r="B89" s="54" t="s">
        <v>93</v>
      </c>
      <c r="C89" s="78" t="s">
        <v>193</v>
      </c>
      <c r="D89" s="56" t="s">
        <v>206</v>
      </c>
      <c r="E89" s="53" t="s">
        <v>207</v>
      </c>
      <c r="F89" s="57">
        <v>42690</v>
      </c>
      <c r="G89" s="54" t="s">
        <v>208</v>
      </c>
      <c r="H89" s="57">
        <v>42692</v>
      </c>
      <c r="I89" s="79">
        <v>19647</v>
      </c>
      <c r="J89" s="79"/>
      <c r="K89" s="54">
        <v>100</v>
      </c>
      <c r="L89" s="54" t="s">
        <v>197</v>
      </c>
      <c r="M89" s="54" t="s">
        <v>209</v>
      </c>
      <c r="N89" s="59"/>
      <c r="O89" s="59">
        <v>19647</v>
      </c>
      <c r="P89" s="59"/>
      <c r="Q89" s="59"/>
      <c r="R89" s="59"/>
      <c r="S89" s="59"/>
      <c r="T89" s="59">
        <v>19647</v>
      </c>
      <c r="U89" s="61"/>
      <c r="V89" s="52"/>
    </row>
    <row r="90" spans="1:1024" ht="46.7" customHeight="1">
      <c r="A90" s="53">
        <v>130556377</v>
      </c>
      <c r="B90" s="54" t="s">
        <v>93</v>
      </c>
      <c r="C90" s="78" t="s">
        <v>193</v>
      </c>
      <c r="D90" s="56" t="s">
        <v>194</v>
      </c>
      <c r="E90" s="53" t="s">
        <v>210</v>
      </c>
      <c r="F90" s="57">
        <v>42692</v>
      </c>
      <c r="G90" s="54" t="s">
        <v>211</v>
      </c>
      <c r="H90" s="57">
        <v>42695</v>
      </c>
      <c r="I90" s="79">
        <v>9145</v>
      </c>
      <c r="J90" s="79"/>
      <c r="K90" s="54">
        <v>100</v>
      </c>
      <c r="L90" s="54" t="s">
        <v>197</v>
      </c>
      <c r="M90" s="54" t="s">
        <v>212</v>
      </c>
      <c r="N90" s="59"/>
      <c r="O90" s="59">
        <v>9145</v>
      </c>
      <c r="P90" s="59"/>
      <c r="Q90" s="59"/>
      <c r="R90" s="59"/>
      <c r="S90" s="59"/>
      <c r="T90" s="59">
        <v>9145</v>
      </c>
      <c r="U90" s="61"/>
      <c r="V90" s="52"/>
    </row>
    <row r="91" spans="1:1024" ht="73.5" customHeight="1">
      <c r="A91" s="53">
        <v>130556377</v>
      </c>
      <c r="B91" s="54" t="s">
        <v>93</v>
      </c>
      <c r="C91" s="78" t="s">
        <v>193</v>
      </c>
      <c r="D91" s="56" t="s">
        <v>194</v>
      </c>
      <c r="E91" s="53" t="s">
        <v>213</v>
      </c>
      <c r="F91" s="57">
        <v>42692</v>
      </c>
      <c r="G91" s="54" t="s">
        <v>214</v>
      </c>
      <c r="H91" s="57">
        <v>42696</v>
      </c>
      <c r="I91" s="79">
        <v>36403</v>
      </c>
      <c r="J91" s="79"/>
      <c r="K91" s="54">
        <v>100</v>
      </c>
      <c r="L91" s="54" t="s">
        <v>197</v>
      </c>
      <c r="M91" s="54" t="s">
        <v>215</v>
      </c>
      <c r="N91" s="59"/>
      <c r="O91" s="59">
        <v>36403</v>
      </c>
      <c r="P91" s="59"/>
      <c r="Q91" s="59"/>
      <c r="R91" s="59"/>
      <c r="S91" s="59"/>
      <c r="T91" s="59">
        <v>36403</v>
      </c>
      <c r="U91" s="61"/>
      <c r="V91" s="52"/>
    </row>
    <row r="92" spans="1:1024" ht="46.7" customHeight="1">
      <c r="A92" s="53">
        <v>130556377</v>
      </c>
      <c r="B92" s="54" t="s">
        <v>216</v>
      </c>
      <c r="C92" s="78" t="s">
        <v>193</v>
      </c>
      <c r="D92" s="56" t="s">
        <v>217</v>
      </c>
      <c r="E92" s="53" t="s">
        <v>218</v>
      </c>
      <c r="F92" s="57">
        <v>42695</v>
      </c>
      <c r="G92" s="54" t="s">
        <v>219</v>
      </c>
      <c r="H92" s="57">
        <v>42698</v>
      </c>
      <c r="I92" s="79">
        <v>44132</v>
      </c>
      <c r="J92" s="79"/>
      <c r="K92" s="54">
        <v>100</v>
      </c>
      <c r="L92" s="54" t="s">
        <v>197</v>
      </c>
      <c r="M92" s="54" t="s">
        <v>220</v>
      </c>
      <c r="N92" s="59"/>
      <c r="O92" s="59">
        <v>44132</v>
      </c>
      <c r="P92" s="59"/>
      <c r="Q92" s="59"/>
      <c r="R92" s="59"/>
      <c r="S92" s="59"/>
      <c r="T92" s="59">
        <v>44132</v>
      </c>
      <c r="U92" s="61"/>
      <c r="V92" s="52"/>
    </row>
    <row r="93" spans="1:1024" ht="46.7" customHeight="1">
      <c r="A93" s="53">
        <v>130556377</v>
      </c>
      <c r="B93" s="54" t="s">
        <v>221</v>
      </c>
      <c r="C93" s="78" t="s">
        <v>193</v>
      </c>
      <c r="D93" s="56" t="s">
        <v>217</v>
      </c>
      <c r="E93" s="53" t="s">
        <v>218</v>
      </c>
      <c r="F93" s="57">
        <v>42695</v>
      </c>
      <c r="G93" s="54" t="s">
        <v>219</v>
      </c>
      <c r="H93" s="57">
        <v>42698</v>
      </c>
      <c r="I93" s="79">
        <v>354</v>
      </c>
      <c r="J93" s="94"/>
      <c r="K93" s="54">
        <v>100</v>
      </c>
      <c r="L93" s="54" t="s">
        <v>197</v>
      </c>
      <c r="M93" s="54" t="s">
        <v>220</v>
      </c>
      <c r="N93" s="59"/>
      <c r="O93" s="59">
        <v>354</v>
      </c>
      <c r="P93" s="59"/>
      <c r="Q93" s="59"/>
      <c r="R93" s="59"/>
      <c r="S93" s="59"/>
      <c r="T93" s="59">
        <v>354</v>
      </c>
      <c r="U93" s="61"/>
      <c r="V93" s="52"/>
    </row>
    <row r="94" spans="1:1024" ht="72" customHeight="1">
      <c r="A94" s="53">
        <v>130556377</v>
      </c>
      <c r="B94" s="54" t="s">
        <v>222</v>
      </c>
      <c r="C94" s="78" t="s">
        <v>193</v>
      </c>
      <c r="D94" s="56" t="s">
        <v>217</v>
      </c>
      <c r="E94" s="53" t="s">
        <v>218</v>
      </c>
      <c r="F94" s="57">
        <v>42695</v>
      </c>
      <c r="G94" s="54" t="s">
        <v>219</v>
      </c>
      <c r="H94" s="57">
        <v>42698</v>
      </c>
      <c r="I94" s="79">
        <v>16048</v>
      </c>
      <c r="J94" s="79"/>
      <c r="K94" s="54">
        <v>100</v>
      </c>
      <c r="L94" s="54" t="s">
        <v>197</v>
      </c>
      <c r="M94" s="54" t="s">
        <v>220</v>
      </c>
      <c r="N94" s="59"/>
      <c r="O94" s="59">
        <v>16048</v>
      </c>
      <c r="P94" s="59"/>
      <c r="Q94" s="59"/>
      <c r="R94" s="59"/>
      <c r="S94" s="59"/>
      <c r="T94" s="59">
        <v>16048</v>
      </c>
      <c r="U94" s="61"/>
      <c r="V94" s="52"/>
    </row>
    <row r="95" spans="1:1024" ht="46.7" customHeight="1">
      <c r="A95" s="53">
        <v>130556377</v>
      </c>
      <c r="B95" s="54" t="s">
        <v>223</v>
      </c>
      <c r="C95" s="78" t="s">
        <v>193</v>
      </c>
      <c r="D95" s="56" t="s">
        <v>217</v>
      </c>
      <c r="E95" s="53" t="s">
        <v>218</v>
      </c>
      <c r="F95" s="57">
        <v>42695</v>
      </c>
      <c r="G95" s="54" t="s">
        <v>219</v>
      </c>
      <c r="H95" s="57">
        <v>42698</v>
      </c>
      <c r="I95" s="79">
        <v>2832</v>
      </c>
      <c r="J95" s="79"/>
      <c r="K95" s="54">
        <v>100</v>
      </c>
      <c r="L95" s="54" t="s">
        <v>197</v>
      </c>
      <c r="M95" s="54" t="s">
        <v>220</v>
      </c>
      <c r="N95" s="59"/>
      <c r="O95" s="59">
        <v>2832</v>
      </c>
      <c r="P95" s="59"/>
      <c r="Q95" s="59"/>
      <c r="R95" s="59"/>
      <c r="S95" s="59"/>
      <c r="T95" s="59">
        <v>2832</v>
      </c>
      <c r="U95" s="61"/>
      <c r="V95" s="52"/>
    </row>
    <row r="96" spans="1:1024" ht="46.7" customHeight="1">
      <c r="A96" s="53">
        <v>130556377</v>
      </c>
      <c r="B96" s="54" t="s">
        <v>93</v>
      </c>
      <c r="C96" s="78" t="s">
        <v>193</v>
      </c>
      <c r="D96" s="56" t="s">
        <v>194</v>
      </c>
      <c r="E96" s="53" t="s">
        <v>224</v>
      </c>
      <c r="F96" s="57">
        <v>42698</v>
      </c>
      <c r="G96" s="54" t="s">
        <v>225</v>
      </c>
      <c r="H96" s="57">
        <v>42699</v>
      </c>
      <c r="I96" s="79">
        <v>21712</v>
      </c>
      <c r="J96" s="79"/>
      <c r="K96" s="54">
        <v>100</v>
      </c>
      <c r="L96" s="54" t="s">
        <v>197</v>
      </c>
      <c r="M96" s="54" t="s">
        <v>226</v>
      </c>
      <c r="N96" s="59"/>
      <c r="O96" s="59">
        <v>21712</v>
      </c>
      <c r="P96" s="59"/>
      <c r="Q96" s="59"/>
      <c r="R96" s="59"/>
      <c r="S96" s="59"/>
      <c r="T96" s="59">
        <v>21712</v>
      </c>
      <c r="U96" s="61"/>
      <c r="V96" s="52"/>
    </row>
    <row r="97" spans="1:22" ht="75.75" customHeight="1">
      <c r="A97" s="53">
        <v>130556377</v>
      </c>
      <c r="B97" s="54" t="s">
        <v>93</v>
      </c>
      <c r="C97" s="78" t="s">
        <v>193</v>
      </c>
      <c r="D97" s="56" t="s">
        <v>194</v>
      </c>
      <c r="E97" s="53" t="s">
        <v>227</v>
      </c>
      <c r="F97" s="57">
        <v>42703</v>
      </c>
      <c r="G97" s="54" t="s">
        <v>228</v>
      </c>
      <c r="H97" s="57">
        <v>42703</v>
      </c>
      <c r="I97" s="79">
        <v>26078</v>
      </c>
      <c r="J97" s="79"/>
      <c r="K97" s="54">
        <v>100</v>
      </c>
      <c r="L97" s="54" t="s">
        <v>197</v>
      </c>
      <c r="M97" s="54" t="s">
        <v>226</v>
      </c>
      <c r="N97" s="59"/>
      <c r="O97" s="59">
        <v>26078</v>
      </c>
      <c r="P97" s="59"/>
      <c r="Q97" s="59"/>
      <c r="R97" s="59"/>
      <c r="S97" s="59"/>
      <c r="T97" s="59">
        <v>26078</v>
      </c>
      <c r="U97" s="61"/>
      <c r="V97" s="52"/>
    </row>
    <row r="98" spans="1:22" ht="46.7" customHeight="1">
      <c r="A98" s="53">
        <v>130556377</v>
      </c>
      <c r="B98" s="54" t="s">
        <v>93</v>
      </c>
      <c r="C98" s="78" t="s">
        <v>193</v>
      </c>
      <c r="D98" s="56" t="s">
        <v>194</v>
      </c>
      <c r="E98" s="53" t="s">
        <v>229</v>
      </c>
      <c r="F98" s="57">
        <v>42710</v>
      </c>
      <c r="G98" s="54" t="s">
        <v>230</v>
      </c>
      <c r="H98" s="57">
        <v>42717</v>
      </c>
      <c r="I98" s="79">
        <v>9322</v>
      </c>
      <c r="J98" s="79"/>
      <c r="K98" s="54">
        <v>100</v>
      </c>
      <c r="L98" s="54" t="s">
        <v>197</v>
      </c>
      <c r="M98" s="54" t="s">
        <v>122</v>
      </c>
      <c r="N98" s="59"/>
      <c r="O98" s="59">
        <v>9322</v>
      </c>
      <c r="P98" s="59"/>
      <c r="Q98" s="59"/>
      <c r="R98" s="59"/>
      <c r="S98" s="59"/>
      <c r="T98" s="59">
        <v>9322</v>
      </c>
      <c r="U98" s="61"/>
      <c r="V98" s="52"/>
    </row>
    <row r="99" spans="1:22" ht="46.7" customHeight="1">
      <c r="A99" s="53">
        <v>130556377</v>
      </c>
      <c r="B99" s="54" t="s">
        <v>93</v>
      </c>
      <c r="C99" s="78" t="s">
        <v>193</v>
      </c>
      <c r="D99" s="56" t="s">
        <v>194</v>
      </c>
      <c r="E99" s="53" t="s">
        <v>231</v>
      </c>
      <c r="F99" s="57">
        <v>42711</v>
      </c>
      <c r="G99" s="54" t="s">
        <v>232</v>
      </c>
      <c r="H99" s="57">
        <v>42726</v>
      </c>
      <c r="I99" s="79">
        <v>14042</v>
      </c>
      <c r="J99" s="79"/>
      <c r="K99" s="54">
        <v>100</v>
      </c>
      <c r="L99" s="54" t="s">
        <v>197</v>
      </c>
      <c r="M99" s="54" t="s">
        <v>233</v>
      </c>
      <c r="N99" s="59"/>
      <c r="O99" s="59">
        <v>14042</v>
      </c>
      <c r="P99" s="59"/>
      <c r="Q99" s="59"/>
      <c r="R99" s="59"/>
      <c r="S99" s="59"/>
      <c r="T99" s="59">
        <v>14042</v>
      </c>
      <c r="U99" s="61"/>
      <c r="V99" s="52"/>
    </row>
    <row r="100" spans="1:22" ht="57.75" customHeight="1">
      <c r="A100" s="53">
        <v>130556377</v>
      </c>
      <c r="B100" s="54" t="s">
        <v>93</v>
      </c>
      <c r="C100" s="78" t="s">
        <v>193</v>
      </c>
      <c r="D100" s="56" t="s">
        <v>194</v>
      </c>
      <c r="E100" s="53" t="s">
        <v>234</v>
      </c>
      <c r="F100" s="57">
        <v>42711</v>
      </c>
      <c r="G100" s="54" t="s">
        <v>235</v>
      </c>
      <c r="H100" s="57">
        <v>42726</v>
      </c>
      <c r="I100" s="79">
        <v>18290</v>
      </c>
      <c r="J100" s="79"/>
      <c r="K100" s="54">
        <v>100</v>
      </c>
      <c r="L100" s="54" t="s">
        <v>197</v>
      </c>
      <c r="M100" s="54" t="s">
        <v>233</v>
      </c>
      <c r="N100" s="59"/>
      <c r="O100" s="59">
        <v>18290</v>
      </c>
      <c r="P100" s="59"/>
      <c r="Q100" s="59"/>
      <c r="R100" s="59"/>
      <c r="S100" s="59"/>
      <c r="T100" s="59">
        <v>18290</v>
      </c>
      <c r="U100" s="61"/>
      <c r="V100" s="52"/>
    </row>
    <row r="101" spans="1:22" ht="74.25" customHeight="1">
      <c r="A101" s="53">
        <v>130556377</v>
      </c>
      <c r="B101" s="54" t="s">
        <v>130</v>
      </c>
      <c r="C101" s="78" t="s">
        <v>193</v>
      </c>
      <c r="D101" s="56" t="s">
        <v>236</v>
      </c>
      <c r="E101" s="53" t="s">
        <v>237</v>
      </c>
      <c r="F101" s="57">
        <v>42726</v>
      </c>
      <c r="G101" s="54" t="s">
        <v>238</v>
      </c>
      <c r="H101" s="57">
        <v>42727</v>
      </c>
      <c r="I101" s="79">
        <v>58622.400000000001</v>
      </c>
      <c r="J101" s="79"/>
      <c r="K101" s="54">
        <v>100</v>
      </c>
      <c r="L101" s="54" t="s">
        <v>197</v>
      </c>
      <c r="M101" s="54" t="s">
        <v>233</v>
      </c>
      <c r="N101" s="59"/>
      <c r="O101" s="59">
        <v>58622.400000000001</v>
      </c>
      <c r="P101" s="59"/>
      <c r="Q101" s="59"/>
      <c r="R101" s="59"/>
      <c r="S101" s="59"/>
      <c r="T101" s="59">
        <v>58622.400000000001</v>
      </c>
      <c r="U101" s="61"/>
      <c r="V101" s="52"/>
    </row>
    <row r="102" spans="1:22" ht="74.25" customHeight="1">
      <c r="A102" s="53">
        <v>130556377</v>
      </c>
      <c r="B102" s="54" t="s">
        <v>93</v>
      </c>
      <c r="C102" s="78" t="s">
        <v>193</v>
      </c>
      <c r="D102" s="56" t="s">
        <v>236</v>
      </c>
      <c r="E102" s="53" t="s">
        <v>237</v>
      </c>
      <c r="F102" s="57">
        <v>42726</v>
      </c>
      <c r="G102" s="54" t="s">
        <v>238</v>
      </c>
      <c r="H102" s="57">
        <v>42727</v>
      </c>
      <c r="I102" s="79">
        <v>6513.6</v>
      </c>
      <c r="J102" s="79"/>
      <c r="K102" s="54">
        <v>100</v>
      </c>
      <c r="L102" s="54" t="s">
        <v>197</v>
      </c>
      <c r="M102" s="54" t="s">
        <v>239</v>
      </c>
      <c r="N102" s="59"/>
      <c r="O102" s="59">
        <v>6513.6</v>
      </c>
      <c r="P102" s="59"/>
      <c r="Q102" s="59"/>
      <c r="R102" s="59"/>
      <c r="S102" s="59"/>
      <c r="T102" s="59">
        <v>6513.6</v>
      </c>
      <c r="U102" s="61"/>
      <c r="V102" s="52"/>
    </row>
    <row r="103" spans="1:22" ht="27.75" customHeight="1">
      <c r="A103" s="53"/>
      <c r="B103" s="54"/>
      <c r="C103" s="55" t="s">
        <v>240</v>
      </c>
      <c r="D103" s="56"/>
      <c r="E103" s="53"/>
      <c r="F103" s="57"/>
      <c r="G103" s="54"/>
      <c r="H103" s="57"/>
      <c r="I103" s="58">
        <f>SUM(I85:I102)</f>
        <v>359310</v>
      </c>
      <c r="J103" s="58">
        <f>I103</f>
        <v>359310</v>
      </c>
      <c r="K103" s="54"/>
      <c r="L103" s="54"/>
      <c r="M103" s="54"/>
      <c r="N103" s="59"/>
      <c r="O103" s="59"/>
      <c r="P103" s="59"/>
      <c r="Q103" s="59"/>
      <c r="R103" s="59"/>
      <c r="S103" s="59"/>
      <c r="T103" s="60">
        <f>SUM(T85:T102)</f>
        <v>359310</v>
      </c>
      <c r="U103" s="61"/>
      <c r="V103" s="52"/>
    </row>
    <row r="104" spans="1:22" s="72" customFormat="1" ht="20.25" customHeight="1">
      <c r="A104" s="62"/>
      <c r="B104" s="63"/>
      <c r="C104" s="64"/>
      <c r="D104" s="65"/>
      <c r="E104" s="62"/>
      <c r="F104" s="66"/>
      <c r="G104" s="63"/>
      <c r="H104" s="66"/>
      <c r="I104" s="67"/>
      <c r="J104" s="67"/>
      <c r="K104" s="63"/>
      <c r="L104" s="63"/>
      <c r="M104" s="63"/>
      <c r="N104" s="68"/>
      <c r="O104" s="68"/>
      <c r="P104" s="68"/>
      <c r="Q104" s="68"/>
      <c r="R104" s="68"/>
      <c r="S104" s="68"/>
      <c r="T104" s="69"/>
      <c r="U104" s="70"/>
      <c r="V104" s="71"/>
    </row>
    <row r="105" spans="1:22" s="72" customFormat="1" ht="20.25" customHeight="1">
      <c r="A105" s="62"/>
      <c r="B105" s="63"/>
      <c r="C105" s="64"/>
      <c r="D105" s="65"/>
      <c r="E105" s="62"/>
      <c r="F105" s="66"/>
      <c r="G105" s="63"/>
      <c r="H105" s="66"/>
      <c r="I105" s="67"/>
      <c r="J105" s="67"/>
      <c r="K105" s="63"/>
      <c r="L105" s="63"/>
      <c r="M105" s="63"/>
      <c r="N105" s="68"/>
      <c r="O105" s="68"/>
      <c r="P105" s="68"/>
      <c r="Q105" s="68"/>
      <c r="R105" s="68"/>
      <c r="S105" s="68"/>
      <c r="T105" s="69"/>
      <c r="U105" s="70"/>
      <c r="V105" s="71"/>
    </row>
    <row r="106" spans="1:22" s="72" customFormat="1" ht="33.75" customHeight="1">
      <c r="A106" s="62" t="s">
        <v>241</v>
      </c>
      <c r="B106" s="95" t="s">
        <v>242</v>
      </c>
      <c r="C106" s="83" t="s">
        <v>243</v>
      </c>
      <c r="D106" s="65" t="s">
        <v>244</v>
      </c>
      <c r="E106" s="62" t="s">
        <v>245</v>
      </c>
      <c r="F106" s="66"/>
      <c r="G106" s="54" t="s">
        <v>246</v>
      </c>
      <c r="H106" s="66">
        <v>43098</v>
      </c>
      <c r="I106" s="84">
        <v>16125.48</v>
      </c>
      <c r="J106" s="67"/>
      <c r="K106" s="63" t="s">
        <v>85</v>
      </c>
      <c r="L106" s="63" t="s">
        <v>247</v>
      </c>
      <c r="M106" s="63" t="s">
        <v>245</v>
      </c>
      <c r="N106" s="84">
        <v>16125.48</v>
      </c>
      <c r="O106" s="68"/>
      <c r="P106" s="68"/>
      <c r="Q106" s="84"/>
      <c r="R106" s="68"/>
      <c r="S106" s="68"/>
      <c r="T106" s="84">
        <v>16125.48</v>
      </c>
      <c r="U106" s="70"/>
      <c r="V106" s="71"/>
    </row>
    <row r="107" spans="1:22" s="72" customFormat="1" ht="20.25" customHeight="1">
      <c r="A107" s="62"/>
      <c r="B107" s="63"/>
      <c r="C107" s="64" t="s">
        <v>248</v>
      </c>
      <c r="D107" s="65"/>
      <c r="E107" s="62"/>
      <c r="F107" s="66"/>
      <c r="G107" s="63"/>
      <c r="H107" s="66"/>
      <c r="I107" s="80">
        <f>SUM(I106)</f>
        <v>16125.48</v>
      </c>
      <c r="J107" s="80">
        <f>I107</f>
        <v>16125.48</v>
      </c>
      <c r="K107" s="63"/>
      <c r="L107" s="63"/>
      <c r="M107" s="63"/>
      <c r="N107" s="68"/>
      <c r="O107" s="68"/>
      <c r="P107" s="68"/>
      <c r="Q107" s="68"/>
      <c r="R107" s="68"/>
      <c r="S107" s="68"/>
      <c r="T107" s="80">
        <f>SUM(T106)</f>
        <v>16125.48</v>
      </c>
      <c r="U107" s="70"/>
      <c r="V107" s="71"/>
    </row>
    <row r="108" spans="1:22" s="72" customFormat="1" ht="20.25" customHeight="1">
      <c r="A108" s="62"/>
      <c r="B108" s="63"/>
      <c r="C108" s="64"/>
      <c r="D108" s="65"/>
      <c r="E108" s="62"/>
      <c r="F108" s="66"/>
      <c r="G108" s="63"/>
      <c r="H108" s="66"/>
      <c r="I108" s="67"/>
      <c r="J108" s="67"/>
      <c r="K108" s="63"/>
      <c r="L108" s="63"/>
      <c r="M108" s="63"/>
      <c r="N108" s="68"/>
      <c r="O108" s="68"/>
      <c r="P108" s="68"/>
      <c r="Q108" s="68"/>
      <c r="R108" s="68"/>
      <c r="S108" s="68"/>
      <c r="T108" s="69"/>
      <c r="U108" s="70"/>
      <c r="V108" s="71"/>
    </row>
    <row r="109" spans="1:22" s="72" customFormat="1" ht="20.25" customHeight="1">
      <c r="A109" s="62"/>
      <c r="B109" s="63"/>
      <c r="C109" s="64"/>
      <c r="D109" s="65"/>
      <c r="E109" s="62"/>
      <c r="F109" s="66"/>
      <c r="G109" s="63"/>
      <c r="H109" s="66"/>
      <c r="I109" s="67"/>
      <c r="J109" s="67"/>
      <c r="K109" s="63"/>
      <c r="L109" s="63"/>
      <c r="M109" s="63"/>
      <c r="N109" s="68"/>
      <c r="O109" s="68"/>
      <c r="P109" s="68"/>
      <c r="Q109" s="68"/>
      <c r="R109" s="68"/>
      <c r="S109" s="68"/>
      <c r="T109" s="69"/>
      <c r="U109" s="70"/>
      <c r="V109" s="71"/>
    </row>
    <row r="110" spans="1:22" ht="69" customHeight="1">
      <c r="A110" s="53">
        <v>101602211</v>
      </c>
      <c r="B110" s="54" t="s">
        <v>93</v>
      </c>
      <c r="C110" s="78" t="s">
        <v>249</v>
      </c>
      <c r="D110" s="56" t="s">
        <v>250</v>
      </c>
      <c r="E110" s="53" t="s">
        <v>251</v>
      </c>
      <c r="F110" s="57">
        <v>41467</v>
      </c>
      <c r="G110" s="54" t="s">
        <v>252</v>
      </c>
      <c r="H110" s="57">
        <v>41471</v>
      </c>
      <c r="I110" s="79">
        <v>34645.040000000001</v>
      </c>
      <c r="J110" s="79"/>
      <c r="K110" s="54">
        <v>100</v>
      </c>
      <c r="L110" s="54" t="s">
        <v>253</v>
      </c>
      <c r="M110" s="54" t="s">
        <v>59</v>
      </c>
      <c r="N110" s="59"/>
      <c r="O110" s="79">
        <v>34645.040000000001</v>
      </c>
      <c r="P110" s="59"/>
      <c r="Q110" s="59"/>
      <c r="R110" s="59"/>
      <c r="S110" s="59"/>
      <c r="T110" s="59">
        <v>34645.040000000001</v>
      </c>
      <c r="U110" s="61"/>
      <c r="V110" s="52"/>
    </row>
    <row r="111" spans="1:22" ht="69.75" customHeight="1">
      <c r="A111" s="53">
        <v>101602211</v>
      </c>
      <c r="B111" s="54" t="s">
        <v>93</v>
      </c>
      <c r="C111" s="78" t="s">
        <v>249</v>
      </c>
      <c r="D111" s="56" t="s">
        <v>254</v>
      </c>
      <c r="E111" s="53" t="s">
        <v>255</v>
      </c>
      <c r="F111" s="57">
        <v>41495</v>
      </c>
      <c r="G111" s="54" t="s">
        <v>256</v>
      </c>
      <c r="H111" s="57">
        <v>41495</v>
      </c>
      <c r="I111" s="79">
        <v>55463.94</v>
      </c>
      <c r="J111" s="79"/>
      <c r="K111" s="54">
        <v>100</v>
      </c>
      <c r="L111" s="54" t="s">
        <v>253</v>
      </c>
      <c r="M111" s="54" t="s">
        <v>59</v>
      </c>
      <c r="N111" s="59"/>
      <c r="O111" s="79">
        <v>55463.94</v>
      </c>
      <c r="P111" s="59"/>
      <c r="Q111" s="59"/>
      <c r="R111" s="59"/>
      <c r="S111" s="59"/>
      <c r="T111" s="59">
        <v>55463.94</v>
      </c>
      <c r="U111" s="61"/>
      <c r="V111" s="52"/>
    </row>
    <row r="112" spans="1:22" ht="58.5" customHeight="1">
      <c r="A112" s="53">
        <v>101602211</v>
      </c>
      <c r="B112" s="54" t="s">
        <v>93</v>
      </c>
      <c r="C112" s="78" t="s">
        <v>249</v>
      </c>
      <c r="D112" s="56" t="s">
        <v>257</v>
      </c>
      <c r="E112" s="53" t="s">
        <v>258</v>
      </c>
      <c r="F112" s="57"/>
      <c r="G112" s="54" t="s">
        <v>259</v>
      </c>
      <c r="H112" s="57">
        <v>41519</v>
      </c>
      <c r="I112" s="79">
        <v>29820.76</v>
      </c>
      <c r="J112" s="79"/>
      <c r="K112" s="54">
        <v>100</v>
      </c>
      <c r="L112" s="54" t="s">
        <v>260</v>
      </c>
      <c r="M112" s="54" t="s">
        <v>59</v>
      </c>
      <c r="N112" s="59"/>
      <c r="O112" s="59"/>
      <c r="P112" s="59"/>
      <c r="Q112" s="59"/>
      <c r="R112" s="59">
        <v>29820.76</v>
      </c>
      <c r="S112" s="59"/>
      <c r="T112" s="59">
        <v>29820.76</v>
      </c>
      <c r="U112" s="61"/>
      <c r="V112" s="52"/>
    </row>
    <row r="113" spans="1:22" ht="48" customHeight="1">
      <c r="A113" s="53">
        <v>101602211</v>
      </c>
      <c r="B113" s="54" t="s">
        <v>93</v>
      </c>
      <c r="C113" s="78" t="s">
        <v>249</v>
      </c>
      <c r="D113" s="56" t="s">
        <v>261</v>
      </c>
      <c r="E113" s="53" t="s">
        <v>262</v>
      </c>
      <c r="F113" s="57">
        <v>42426</v>
      </c>
      <c r="G113" s="54" t="s">
        <v>263</v>
      </c>
      <c r="H113" s="57">
        <v>41698</v>
      </c>
      <c r="I113" s="79">
        <v>290455.99</v>
      </c>
      <c r="J113" s="79"/>
      <c r="K113" s="54">
        <v>100</v>
      </c>
      <c r="L113" s="54" t="s">
        <v>253</v>
      </c>
      <c r="M113" s="54" t="s">
        <v>59</v>
      </c>
      <c r="N113" s="59"/>
      <c r="O113" s="79">
        <v>290455.99</v>
      </c>
      <c r="P113" s="59"/>
      <c r="Q113" s="59"/>
      <c r="R113" s="59"/>
      <c r="S113" s="59"/>
      <c r="T113" s="59">
        <v>290455.99</v>
      </c>
      <c r="U113" s="61"/>
      <c r="V113" s="52"/>
    </row>
    <row r="114" spans="1:22" ht="50.25" customHeight="1">
      <c r="A114" s="53">
        <v>101602211</v>
      </c>
      <c r="B114" s="54" t="s">
        <v>93</v>
      </c>
      <c r="C114" s="78" t="s">
        <v>249</v>
      </c>
      <c r="D114" s="56" t="s">
        <v>264</v>
      </c>
      <c r="E114" s="53" t="s">
        <v>265</v>
      </c>
      <c r="F114" s="57">
        <v>42070</v>
      </c>
      <c r="G114" s="54" t="s">
        <v>266</v>
      </c>
      <c r="H114" s="57">
        <v>42103</v>
      </c>
      <c r="I114" s="79">
        <v>125078.37</v>
      </c>
      <c r="J114" s="79"/>
      <c r="K114" s="54">
        <v>100</v>
      </c>
      <c r="L114" s="54" t="s">
        <v>253</v>
      </c>
      <c r="M114" s="54" t="s">
        <v>267</v>
      </c>
      <c r="N114" s="59"/>
      <c r="O114" s="79">
        <v>125078.37</v>
      </c>
      <c r="P114" s="59"/>
      <c r="Q114" s="59"/>
      <c r="R114" s="59"/>
      <c r="S114" s="59"/>
      <c r="T114" s="59">
        <v>125078.37</v>
      </c>
      <c r="U114" s="61"/>
      <c r="V114" s="52"/>
    </row>
    <row r="115" spans="1:22" ht="66.75" customHeight="1">
      <c r="A115" s="53">
        <v>101602211</v>
      </c>
      <c r="B115" s="54" t="s">
        <v>93</v>
      </c>
      <c r="C115" s="78" t="s">
        <v>249</v>
      </c>
      <c r="D115" s="56" t="s">
        <v>268</v>
      </c>
      <c r="E115" s="53" t="s">
        <v>269</v>
      </c>
      <c r="F115" s="57">
        <v>42201</v>
      </c>
      <c r="G115" s="54" t="s">
        <v>270</v>
      </c>
      <c r="H115" s="57">
        <v>42216</v>
      </c>
      <c r="I115" s="79">
        <v>148957.57</v>
      </c>
      <c r="J115" s="79"/>
      <c r="K115" s="54">
        <v>100</v>
      </c>
      <c r="L115" s="54" t="s">
        <v>253</v>
      </c>
      <c r="M115" s="54" t="s">
        <v>271</v>
      </c>
      <c r="N115" s="59"/>
      <c r="O115" s="79">
        <v>148957.57</v>
      </c>
      <c r="P115" s="59"/>
      <c r="Q115" s="59"/>
      <c r="R115" s="59"/>
      <c r="S115" s="59"/>
      <c r="T115" s="59">
        <v>148957.57</v>
      </c>
      <c r="U115" s="61"/>
      <c r="V115" s="52"/>
    </row>
    <row r="116" spans="1:22" ht="34.5" customHeight="1">
      <c r="A116" s="53"/>
      <c r="B116" s="54"/>
      <c r="C116" s="55" t="s">
        <v>272</v>
      </c>
      <c r="D116" s="56"/>
      <c r="E116" s="53"/>
      <c r="F116" s="57"/>
      <c r="G116" s="54"/>
      <c r="H116" s="57"/>
      <c r="I116" s="58">
        <f>SUM(I110:I115)</f>
        <v>684421.66999999993</v>
      </c>
      <c r="J116" s="58">
        <f>I116</f>
        <v>684421.66999999993</v>
      </c>
      <c r="K116" s="54"/>
      <c r="L116" s="54"/>
      <c r="M116" s="54"/>
      <c r="N116" s="59"/>
      <c r="O116" s="59"/>
      <c r="P116" s="59"/>
      <c r="Q116" s="59"/>
      <c r="R116" s="59"/>
      <c r="S116" s="59"/>
      <c r="T116" s="60">
        <f>SUM(T110:T115)</f>
        <v>684421.66999999993</v>
      </c>
      <c r="U116" s="61"/>
      <c r="V116" s="52"/>
    </row>
    <row r="117" spans="1:22" s="77" customFormat="1" ht="25.5" customHeight="1">
      <c r="A117" s="53"/>
      <c r="B117" s="54"/>
      <c r="C117" s="55"/>
      <c r="D117" s="56"/>
      <c r="E117" s="53"/>
      <c r="F117" s="57"/>
      <c r="G117" s="54"/>
      <c r="H117" s="57"/>
      <c r="I117" s="73"/>
      <c r="J117" s="73"/>
      <c r="K117" s="54"/>
      <c r="L117" s="54"/>
      <c r="M117" s="54"/>
      <c r="N117" s="59"/>
      <c r="O117" s="59"/>
      <c r="P117" s="59"/>
      <c r="Q117" s="59"/>
      <c r="R117" s="59"/>
      <c r="S117" s="59"/>
      <c r="T117" s="74"/>
      <c r="U117" s="75"/>
      <c r="V117" s="76"/>
    </row>
    <row r="118" spans="1:22" s="77" customFormat="1" ht="25.5" customHeight="1">
      <c r="A118" s="53"/>
      <c r="B118" s="54"/>
      <c r="C118" s="55"/>
      <c r="D118" s="56"/>
      <c r="E118" s="53"/>
      <c r="F118" s="57"/>
      <c r="G118" s="54"/>
      <c r="H118" s="57"/>
      <c r="I118" s="73"/>
      <c r="J118" s="73"/>
      <c r="K118" s="54"/>
      <c r="L118" s="54"/>
      <c r="M118" s="54"/>
      <c r="N118" s="59"/>
      <c r="O118" s="59"/>
      <c r="P118" s="59"/>
      <c r="Q118" s="59"/>
      <c r="R118" s="59"/>
      <c r="S118" s="59"/>
      <c r="T118" s="74"/>
      <c r="U118" s="75"/>
      <c r="V118" s="76"/>
    </row>
    <row r="119" spans="1:22" s="77" customFormat="1" ht="32.25" customHeight="1">
      <c r="A119" s="53" t="s">
        <v>273</v>
      </c>
      <c r="B119" s="54" t="s">
        <v>274</v>
      </c>
      <c r="C119" s="78" t="s">
        <v>275</v>
      </c>
      <c r="D119" s="56" t="s">
        <v>276</v>
      </c>
      <c r="E119" s="53" t="s">
        <v>277</v>
      </c>
      <c r="F119" s="57">
        <v>42986</v>
      </c>
      <c r="G119" s="54" t="s">
        <v>278</v>
      </c>
      <c r="H119" s="57">
        <v>43014</v>
      </c>
      <c r="I119" s="79">
        <v>22610.76</v>
      </c>
      <c r="J119" s="79"/>
      <c r="K119" s="54" t="s">
        <v>125</v>
      </c>
      <c r="L119" s="54" t="s">
        <v>279</v>
      </c>
      <c r="M119" s="54" t="s">
        <v>280</v>
      </c>
      <c r="N119" s="79">
        <v>22610.76</v>
      </c>
      <c r="O119" s="59"/>
      <c r="P119" s="79"/>
      <c r="Q119" s="79"/>
      <c r="R119" s="59"/>
      <c r="S119" s="59"/>
      <c r="T119" s="79">
        <v>22610.76</v>
      </c>
      <c r="U119" s="75"/>
      <c r="V119" s="76"/>
    </row>
    <row r="120" spans="1:22" s="77" customFormat="1" ht="30" customHeight="1">
      <c r="A120" s="53"/>
      <c r="B120" s="54"/>
      <c r="C120" s="55" t="s">
        <v>281</v>
      </c>
      <c r="D120" s="56"/>
      <c r="E120" s="53"/>
      <c r="F120" s="57"/>
      <c r="G120" s="54"/>
      <c r="H120" s="57"/>
      <c r="I120" s="58">
        <f>SUM(I119:I119)</f>
        <v>22610.76</v>
      </c>
      <c r="J120" s="58">
        <f>I120</f>
        <v>22610.76</v>
      </c>
      <c r="K120" s="54"/>
      <c r="L120" s="54"/>
      <c r="M120" s="54"/>
      <c r="N120" s="59"/>
      <c r="O120" s="59"/>
      <c r="P120" s="59"/>
      <c r="Q120" s="59"/>
      <c r="R120" s="59"/>
      <c r="S120" s="59"/>
      <c r="T120" s="58">
        <f>SUM(T119:T119)</f>
        <v>22610.76</v>
      </c>
      <c r="U120" s="75"/>
      <c r="V120" s="76"/>
    </row>
    <row r="121" spans="1:22" s="77" customFormat="1" ht="25.5" customHeight="1">
      <c r="A121" s="53"/>
      <c r="B121" s="54"/>
      <c r="C121" s="55"/>
      <c r="D121" s="56"/>
      <c r="E121" s="53"/>
      <c r="F121" s="57"/>
      <c r="G121" s="54"/>
      <c r="H121" s="57"/>
      <c r="I121" s="73"/>
      <c r="J121" s="73"/>
      <c r="K121" s="54"/>
      <c r="L121" s="54"/>
      <c r="M121" s="54"/>
      <c r="N121" s="59"/>
      <c r="O121" s="59"/>
      <c r="P121" s="59"/>
      <c r="Q121" s="59"/>
      <c r="R121" s="59"/>
      <c r="S121" s="59"/>
      <c r="T121" s="74"/>
      <c r="U121" s="75"/>
      <c r="V121" s="76"/>
    </row>
    <row r="122" spans="1:22" s="77" customFormat="1" ht="25.5" customHeight="1">
      <c r="A122" s="53"/>
      <c r="B122" s="54"/>
      <c r="C122" s="55"/>
      <c r="D122" s="56"/>
      <c r="E122" s="53"/>
      <c r="F122" s="57"/>
      <c r="G122" s="54"/>
      <c r="H122" s="57"/>
      <c r="I122" s="73"/>
      <c r="J122" s="73"/>
      <c r="K122" s="54"/>
      <c r="L122" s="54"/>
      <c r="M122" s="54"/>
      <c r="N122" s="59"/>
      <c r="O122" s="59"/>
      <c r="P122" s="59"/>
      <c r="Q122" s="59"/>
      <c r="R122" s="59"/>
      <c r="S122" s="59"/>
      <c r="T122" s="74"/>
      <c r="U122" s="75"/>
      <c r="V122" s="76"/>
    </row>
    <row r="123" spans="1:22" ht="50.25" customHeight="1">
      <c r="A123" s="53">
        <v>131099025</v>
      </c>
      <c r="B123" s="54" t="s">
        <v>93</v>
      </c>
      <c r="C123" s="78" t="s">
        <v>282</v>
      </c>
      <c r="D123" s="56" t="s">
        <v>283</v>
      </c>
      <c r="E123" s="53" t="s">
        <v>284</v>
      </c>
      <c r="F123" s="57">
        <v>41785</v>
      </c>
      <c r="G123" s="54" t="s">
        <v>285</v>
      </c>
      <c r="H123" s="57">
        <v>41785</v>
      </c>
      <c r="I123" s="79">
        <v>35228</v>
      </c>
      <c r="J123" s="79"/>
      <c r="K123" s="54">
        <v>100</v>
      </c>
      <c r="L123" s="96" t="s">
        <v>286</v>
      </c>
      <c r="M123" s="54" t="s">
        <v>287</v>
      </c>
      <c r="N123" s="59"/>
      <c r="O123" s="59">
        <v>35228</v>
      </c>
      <c r="P123" s="59"/>
      <c r="Q123" s="59"/>
      <c r="R123" s="59"/>
      <c r="S123" s="59"/>
      <c r="T123" s="59">
        <v>35228</v>
      </c>
      <c r="U123" s="61"/>
      <c r="V123" s="52"/>
    </row>
    <row r="124" spans="1:22" ht="33.75" customHeight="1">
      <c r="A124" s="53"/>
      <c r="B124" s="54"/>
      <c r="C124" s="55" t="s">
        <v>288</v>
      </c>
      <c r="D124" s="56"/>
      <c r="E124" s="53"/>
      <c r="F124" s="57"/>
      <c r="G124" s="54"/>
      <c r="H124" s="57"/>
      <c r="I124" s="58">
        <f>SUM(I123)</f>
        <v>35228</v>
      </c>
      <c r="J124" s="58">
        <f>I124</f>
        <v>35228</v>
      </c>
      <c r="K124" s="54"/>
      <c r="L124" s="54"/>
      <c r="M124" s="54"/>
      <c r="N124" s="59"/>
      <c r="O124" s="59"/>
      <c r="P124" s="59"/>
      <c r="Q124" s="59"/>
      <c r="R124" s="59"/>
      <c r="S124" s="59"/>
      <c r="T124" s="60">
        <f>SUM(T123)</f>
        <v>35228</v>
      </c>
      <c r="U124" s="61"/>
      <c r="V124" s="52"/>
    </row>
    <row r="125" spans="1:22" s="77" customFormat="1" ht="21.75" customHeight="1">
      <c r="A125" s="53"/>
      <c r="B125" s="54"/>
      <c r="C125" s="55"/>
      <c r="D125" s="56"/>
      <c r="E125" s="53"/>
      <c r="F125" s="57"/>
      <c r="G125" s="54"/>
      <c r="H125" s="57"/>
      <c r="I125" s="73"/>
      <c r="J125" s="73"/>
      <c r="K125" s="54"/>
      <c r="L125" s="54"/>
      <c r="M125" s="54"/>
      <c r="N125" s="59"/>
      <c r="O125" s="59"/>
      <c r="P125" s="59"/>
      <c r="Q125" s="59"/>
      <c r="R125" s="59"/>
      <c r="S125" s="59"/>
      <c r="T125" s="74"/>
      <c r="U125" s="75"/>
      <c r="V125" s="76"/>
    </row>
    <row r="126" spans="1:22" s="77" customFormat="1" ht="21.75" customHeight="1">
      <c r="A126" s="53"/>
      <c r="B126" s="54"/>
      <c r="C126" s="55"/>
      <c r="D126" s="56"/>
      <c r="E126" s="53"/>
      <c r="F126" s="57"/>
      <c r="G126" s="54"/>
      <c r="H126" s="57"/>
      <c r="I126" s="73"/>
      <c r="J126" s="73"/>
      <c r="K126" s="54"/>
      <c r="L126" s="54"/>
      <c r="M126" s="54"/>
      <c r="N126" s="59"/>
      <c r="O126" s="59"/>
      <c r="P126" s="59"/>
      <c r="Q126" s="59"/>
      <c r="R126" s="59"/>
      <c r="S126" s="59"/>
      <c r="T126" s="74"/>
      <c r="U126" s="75"/>
      <c r="V126" s="76"/>
    </row>
    <row r="127" spans="1:22" ht="97.5" customHeight="1">
      <c r="A127" s="53">
        <v>130877701</v>
      </c>
      <c r="B127" s="54" t="s">
        <v>289</v>
      </c>
      <c r="C127" s="78" t="s">
        <v>290</v>
      </c>
      <c r="D127" s="56" t="s">
        <v>291</v>
      </c>
      <c r="E127" s="53" t="s">
        <v>292</v>
      </c>
      <c r="F127" s="57">
        <v>42544</v>
      </c>
      <c r="G127" s="54" t="s">
        <v>293</v>
      </c>
      <c r="H127" s="57"/>
      <c r="I127" s="79">
        <v>396048.64000000001</v>
      </c>
      <c r="J127" s="79"/>
      <c r="K127" s="54">
        <v>2076</v>
      </c>
      <c r="L127" s="54" t="s">
        <v>294</v>
      </c>
      <c r="M127" s="54" t="s">
        <v>295</v>
      </c>
      <c r="N127" s="59"/>
      <c r="O127" s="59"/>
      <c r="P127" s="59"/>
      <c r="Q127" s="59"/>
      <c r="R127" s="59">
        <v>396048.64000000001</v>
      </c>
      <c r="S127" s="59"/>
      <c r="T127" s="59">
        <v>396048.64000000001</v>
      </c>
      <c r="U127" s="61"/>
      <c r="V127" s="52"/>
    </row>
    <row r="128" spans="1:22" ht="156" customHeight="1">
      <c r="A128" s="53">
        <v>130877701</v>
      </c>
      <c r="B128" s="54"/>
      <c r="C128" s="78" t="s">
        <v>290</v>
      </c>
      <c r="D128" s="56" t="s">
        <v>296</v>
      </c>
      <c r="E128" s="53" t="s">
        <v>292</v>
      </c>
      <c r="F128" s="57">
        <v>42544</v>
      </c>
      <c r="G128" s="97" t="s">
        <v>297</v>
      </c>
      <c r="H128" s="57"/>
      <c r="I128" s="79">
        <v>1116958.5</v>
      </c>
      <c r="J128" s="79"/>
      <c r="K128" s="54">
        <v>100</v>
      </c>
      <c r="L128" s="54" t="s">
        <v>294</v>
      </c>
      <c r="M128" s="54" t="s">
        <v>295</v>
      </c>
      <c r="N128" s="59"/>
      <c r="O128" s="59"/>
      <c r="P128" s="59"/>
      <c r="Q128" s="59"/>
      <c r="R128" s="59">
        <v>1116958.5</v>
      </c>
      <c r="S128" s="59"/>
      <c r="T128" s="59">
        <v>1116958.5</v>
      </c>
      <c r="U128" s="61"/>
      <c r="V128" s="52"/>
    </row>
    <row r="129" spans="1:22" ht="30" customHeight="1">
      <c r="A129" s="53"/>
      <c r="B129" s="54"/>
      <c r="C129" s="55" t="s">
        <v>298</v>
      </c>
      <c r="D129" s="56"/>
      <c r="E129" s="53"/>
      <c r="F129" s="57"/>
      <c r="G129" s="54"/>
      <c r="H129" s="57"/>
      <c r="I129" s="58">
        <f>SUM(I127:I128)</f>
        <v>1513007.1400000001</v>
      </c>
      <c r="J129" s="58">
        <f>I129</f>
        <v>1513007.1400000001</v>
      </c>
      <c r="K129" s="54"/>
      <c r="L129" s="54"/>
      <c r="M129" s="54"/>
      <c r="N129" s="59"/>
      <c r="O129" s="59"/>
      <c r="P129" s="59"/>
      <c r="Q129" s="59"/>
      <c r="R129" s="59"/>
      <c r="S129" s="59"/>
      <c r="T129" s="60">
        <f>SUM(T127:T128)</f>
        <v>1513007.1400000001</v>
      </c>
      <c r="U129" s="61"/>
      <c r="V129" s="52"/>
    </row>
    <row r="130" spans="1:22" s="77" customFormat="1" ht="24.75" customHeight="1">
      <c r="A130" s="53"/>
      <c r="B130" s="54"/>
      <c r="C130" s="55"/>
      <c r="D130" s="56"/>
      <c r="E130" s="53"/>
      <c r="F130" s="57"/>
      <c r="G130" s="54"/>
      <c r="H130" s="57"/>
      <c r="I130" s="73"/>
      <c r="J130" s="73"/>
      <c r="K130" s="54"/>
      <c r="L130" s="54"/>
      <c r="M130" s="54"/>
      <c r="N130" s="59"/>
      <c r="O130" s="59"/>
      <c r="P130" s="59"/>
      <c r="Q130" s="59"/>
      <c r="R130" s="59"/>
      <c r="S130" s="59"/>
      <c r="T130" s="74"/>
      <c r="U130" s="75"/>
      <c r="V130" s="76"/>
    </row>
    <row r="131" spans="1:22" s="77" customFormat="1" ht="24.75" customHeight="1">
      <c r="A131" s="53"/>
      <c r="B131" s="54"/>
      <c r="C131" s="55"/>
      <c r="D131" s="56"/>
      <c r="E131" s="53"/>
      <c r="F131" s="57"/>
      <c r="G131" s="54"/>
      <c r="H131" s="57"/>
      <c r="I131" s="73"/>
      <c r="J131" s="73"/>
      <c r="K131" s="54"/>
      <c r="L131" s="54"/>
      <c r="M131" s="54"/>
      <c r="N131" s="59"/>
      <c r="O131" s="59"/>
      <c r="P131" s="59"/>
      <c r="Q131" s="59"/>
      <c r="R131" s="59"/>
      <c r="S131" s="59"/>
      <c r="T131" s="74"/>
      <c r="U131" s="75"/>
      <c r="V131" s="76"/>
    </row>
    <row r="132" spans="1:22" s="108" customFormat="1" ht="72.75" customHeight="1">
      <c r="A132" s="98" t="s">
        <v>299</v>
      </c>
      <c r="B132" s="99" t="s">
        <v>300</v>
      </c>
      <c r="C132" s="100" t="s">
        <v>301</v>
      </c>
      <c r="D132" s="101" t="s">
        <v>302</v>
      </c>
      <c r="E132" s="98" t="s">
        <v>303</v>
      </c>
      <c r="F132" s="102">
        <v>42997</v>
      </c>
      <c r="G132" s="99" t="s">
        <v>304</v>
      </c>
      <c r="H132" s="102" t="s">
        <v>305</v>
      </c>
      <c r="I132" s="103" t="s">
        <v>306</v>
      </c>
      <c r="J132" s="104"/>
      <c r="K132" s="99" t="s">
        <v>125</v>
      </c>
      <c r="L132" s="99" t="s">
        <v>307</v>
      </c>
      <c r="M132" s="99" t="s">
        <v>308</v>
      </c>
      <c r="N132" s="103"/>
      <c r="O132" s="103"/>
      <c r="P132" s="103"/>
      <c r="Q132" s="103"/>
      <c r="R132" s="105"/>
      <c r="S132" s="105" t="s">
        <v>309</v>
      </c>
      <c r="T132" s="103">
        <v>55589.8</v>
      </c>
      <c r="U132" s="106"/>
      <c r="V132" s="107"/>
    </row>
    <row r="133" spans="1:22" s="77" customFormat="1" ht="32.25" customHeight="1">
      <c r="A133" s="53" t="s">
        <v>299</v>
      </c>
      <c r="B133" s="54" t="s">
        <v>300</v>
      </c>
      <c r="C133" s="78" t="s">
        <v>301</v>
      </c>
      <c r="D133" s="56" t="s">
        <v>310</v>
      </c>
      <c r="E133" s="53" t="s">
        <v>311</v>
      </c>
      <c r="F133" s="57">
        <v>43005</v>
      </c>
      <c r="G133" s="54" t="s">
        <v>312</v>
      </c>
      <c r="H133" s="57">
        <v>43062</v>
      </c>
      <c r="I133" s="79">
        <v>70782.3</v>
      </c>
      <c r="J133" s="73"/>
      <c r="K133" s="54" t="s">
        <v>85</v>
      </c>
      <c r="L133" s="54" t="s">
        <v>313</v>
      </c>
      <c r="M133" s="54" t="s">
        <v>314</v>
      </c>
      <c r="N133" s="79"/>
      <c r="O133" s="59"/>
      <c r="P133" s="79"/>
      <c r="Q133" s="79">
        <v>70782.3</v>
      </c>
      <c r="R133" s="59"/>
      <c r="S133" s="59"/>
      <c r="T133" s="79">
        <v>70782.3</v>
      </c>
      <c r="U133" s="75"/>
      <c r="V133" s="76"/>
    </row>
    <row r="134" spans="1:22" s="77" customFormat="1" ht="32.25" customHeight="1">
      <c r="A134" s="53"/>
      <c r="B134" s="54"/>
      <c r="C134" s="55" t="s">
        <v>315</v>
      </c>
      <c r="D134" s="56"/>
      <c r="E134" s="53"/>
      <c r="F134" s="57"/>
      <c r="G134" s="54"/>
      <c r="H134" s="57"/>
      <c r="I134" s="58">
        <f>SUM(I132:I133)</f>
        <v>70782.3</v>
      </c>
      <c r="J134" s="58">
        <f>I134</f>
        <v>70782.3</v>
      </c>
      <c r="K134" s="54"/>
      <c r="L134" s="54"/>
      <c r="M134" s="54"/>
      <c r="N134" s="59"/>
      <c r="O134" s="59"/>
      <c r="P134" s="59"/>
      <c r="Q134" s="59"/>
      <c r="R134" s="59"/>
      <c r="S134" s="59"/>
      <c r="T134" s="58">
        <f>SUM(T132:T133)</f>
        <v>126372.1</v>
      </c>
      <c r="U134" s="75"/>
      <c r="V134" s="76"/>
    </row>
    <row r="135" spans="1:22" s="72" customFormat="1" ht="24.75" customHeight="1">
      <c r="A135" s="62"/>
      <c r="B135" s="63"/>
      <c r="C135" s="64"/>
      <c r="D135" s="65"/>
      <c r="E135" s="62"/>
      <c r="F135" s="66"/>
      <c r="G135" s="63"/>
      <c r="H135" s="66"/>
      <c r="I135" s="67"/>
      <c r="J135" s="67"/>
      <c r="K135" s="63"/>
      <c r="L135" s="63"/>
      <c r="M135" s="63"/>
      <c r="N135" s="68"/>
      <c r="O135" s="68"/>
      <c r="P135" s="68"/>
      <c r="Q135" s="68"/>
      <c r="R135" s="68"/>
      <c r="S135" s="68"/>
      <c r="T135" s="67"/>
      <c r="U135" s="70"/>
      <c r="V135" s="71"/>
    </row>
    <row r="136" spans="1:22" s="72" customFormat="1" ht="24.75" customHeight="1">
      <c r="A136" s="62"/>
      <c r="B136" s="63"/>
      <c r="C136" s="64"/>
      <c r="D136" s="65"/>
      <c r="E136" s="62"/>
      <c r="F136" s="66"/>
      <c r="G136" s="63"/>
      <c r="H136" s="66"/>
      <c r="I136" s="67"/>
      <c r="J136" s="67"/>
      <c r="K136" s="63"/>
      <c r="L136" s="63"/>
      <c r="M136" s="63"/>
      <c r="N136" s="68"/>
      <c r="O136" s="68"/>
      <c r="P136" s="68"/>
      <c r="Q136" s="68"/>
      <c r="R136" s="68"/>
      <c r="S136" s="68"/>
      <c r="T136" s="67"/>
      <c r="U136" s="70"/>
      <c r="V136" s="71"/>
    </row>
    <row r="137" spans="1:22" s="72" customFormat="1" ht="38.25" customHeight="1">
      <c r="A137" s="62" t="s">
        <v>316</v>
      </c>
      <c r="B137" s="63" t="s">
        <v>317</v>
      </c>
      <c r="C137" s="83" t="s">
        <v>318</v>
      </c>
      <c r="D137" s="65" t="s">
        <v>319</v>
      </c>
      <c r="E137" s="62" t="s">
        <v>320</v>
      </c>
      <c r="F137" s="66">
        <v>43048</v>
      </c>
      <c r="G137" s="63" t="s">
        <v>321</v>
      </c>
      <c r="H137" s="66">
        <v>43048</v>
      </c>
      <c r="I137" s="84">
        <v>509760</v>
      </c>
      <c r="J137" s="67"/>
      <c r="K137" s="63" t="s">
        <v>85</v>
      </c>
      <c r="L137" s="63" t="s">
        <v>322</v>
      </c>
      <c r="M137" s="63" t="s">
        <v>91</v>
      </c>
      <c r="N137" s="68"/>
      <c r="O137" s="68"/>
      <c r="P137" s="84">
        <v>509760</v>
      </c>
      <c r="Q137" s="68"/>
      <c r="R137" s="68"/>
      <c r="S137" s="68"/>
      <c r="T137" s="84">
        <v>509760</v>
      </c>
      <c r="U137" s="70"/>
      <c r="V137" s="71"/>
    </row>
    <row r="138" spans="1:22" s="72" customFormat="1" ht="24.75" customHeight="1">
      <c r="A138" s="62"/>
      <c r="B138" s="63"/>
      <c r="C138" s="64" t="s">
        <v>323</v>
      </c>
      <c r="D138" s="65"/>
      <c r="E138" s="62"/>
      <c r="F138" s="66"/>
      <c r="G138" s="63"/>
      <c r="H138" s="66"/>
      <c r="I138" s="80">
        <f>SUM(I137)</f>
        <v>509760</v>
      </c>
      <c r="J138" s="58">
        <f>I138</f>
        <v>509760</v>
      </c>
      <c r="K138" s="63"/>
      <c r="L138" s="63"/>
      <c r="M138" s="63"/>
      <c r="N138" s="68"/>
      <c r="O138" s="68"/>
      <c r="P138" s="68"/>
      <c r="Q138" s="68"/>
      <c r="R138" s="68"/>
      <c r="S138" s="68"/>
      <c r="T138" s="80">
        <f>SUM(T137)</f>
        <v>509760</v>
      </c>
      <c r="U138" s="70"/>
      <c r="V138" s="71"/>
    </row>
    <row r="139" spans="1:22" s="72" customFormat="1" ht="24.75" customHeight="1">
      <c r="A139" s="62"/>
      <c r="B139" s="63"/>
      <c r="C139" s="64"/>
      <c r="D139" s="65"/>
      <c r="E139" s="62"/>
      <c r="F139" s="66"/>
      <c r="G139" s="63"/>
      <c r="H139" s="66"/>
      <c r="I139" s="67"/>
      <c r="J139" s="67"/>
      <c r="K139" s="63"/>
      <c r="L139" s="63"/>
      <c r="M139" s="63"/>
      <c r="N139" s="68"/>
      <c r="O139" s="68"/>
      <c r="P139" s="68"/>
      <c r="Q139" s="68"/>
      <c r="R139" s="68"/>
      <c r="S139" s="68"/>
      <c r="T139" s="67"/>
      <c r="U139" s="70"/>
      <c r="V139" s="71"/>
    </row>
    <row r="140" spans="1:22" s="72" customFormat="1" ht="24.75" customHeight="1">
      <c r="A140" s="62"/>
      <c r="B140" s="63"/>
      <c r="C140" s="64"/>
      <c r="D140" s="65"/>
      <c r="E140" s="62"/>
      <c r="F140" s="66"/>
      <c r="G140" s="63"/>
      <c r="H140" s="66"/>
      <c r="I140" s="67"/>
      <c r="J140" s="67"/>
      <c r="K140" s="63"/>
      <c r="L140" s="63"/>
      <c r="M140" s="63"/>
      <c r="N140" s="68"/>
      <c r="O140" s="68"/>
      <c r="P140" s="68"/>
      <c r="Q140" s="68"/>
      <c r="R140" s="68"/>
      <c r="S140" s="68"/>
      <c r="T140" s="67"/>
      <c r="U140" s="70"/>
      <c r="V140" s="71"/>
    </row>
    <row r="141" spans="1:22" ht="78.400000000000006" customHeight="1">
      <c r="A141" s="53">
        <v>130592659</v>
      </c>
      <c r="B141" s="54" t="s">
        <v>29</v>
      </c>
      <c r="C141" s="78" t="s">
        <v>324</v>
      </c>
      <c r="D141" s="56" t="s">
        <v>325</v>
      </c>
      <c r="E141" s="53" t="s">
        <v>326</v>
      </c>
      <c r="F141" s="57">
        <v>41135</v>
      </c>
      <c r="G141" s="54" t="s">
        <v>327</v>
      </c>
      <c r="H141" s="57">
        <v>41211</v>
      </c>
      <c r="I141" s="79">
        <v>56596.4</v>
      </c>
      <c r="J141" s="79"/>
      <c r="K141" s="54">
        <v>100</v>
      </c>
      <c r="L141" s="54" t="s">
        <v>328</v>
      </c>
      <c r="M141" s="54" t="s">
        <v>329</v>
      </c>
      <c r="N141" s="79">
        <v>56596.4</v>
      </c>
      <c r="O141" s="59"/>
      <c r="P141" s="79"/>
      <c r="Q141" s="59"/>
      <c r="R141" s="59"/>
      <c r="S141" s="59"/>
      <c r="T141" s="59">
        <v>56596.4</v>
      </c>
      <c r="U141" s="61"/>
      <c r="V141" s="52"/>
    </row>
    <row r="142" spans="1:22" ht="67.5" customHeight="1">
      <c r="A142" s="53">
        <v>130592659</v>
      </c>
      <c r="B142" s="54" t="s">
        <v>29</v>
      </c>
      <c r="C142" s="78" t="s">
        <v>324</v>
      </c>
      <c r="D142" s="56" t="s">
        <v>330</v>
      </c>
      <c r="E142" s="53" t="s">
        <v>245</v>
      </c>
      <c r="F142" s="57"/>
      <c r="G142" s="54" t="s">
        <v>331</v>
      </c>
      <c r="H142" s="57">
        <v>41211</v>
      </c>
      <c r="I142" s="79">
        <v>2331.6</v>
      </c>
      <c r="J142" s="79"/>
      <c r="K142" s="54">
        <v>100</v>
      </c>
      <c r="L142" s="54" t="s">
        <v>332</v>
      </c>
      <c r="M142" s="54" t="s">
        <v>329</v>
      </c>
      <c r="N142" s="59"/>
      <c r="O142" s="59"/>
      <c r="P142" s="79">
        <v>2331.6</v>
      </c>
      <c r="Q142" s="59"/>
      <c r="R142" s="59"/>
      <c r="S142" s="59"/>
      <c r="T142" s="59">
        <v>2331.6</v>
      </c>
      <c r="U142" s="61"/>
      <c r="V142" s="52"/>
    </row>
    <row r="143" spans="1:22" ht="46.5" customHeight="1">
      <c r="A143" s="53">
        <v>130592659</v>
      </c>
      <c r="B143" s="54" t="s">
        <v>29</v>
      </c>
      <c r="C143" s="78" t="s">
        <v>324</v>
      </c>
      <c r="D143" s="56" t="s">
        <v>333</v>
      </c>
      <c r="E143" s="53" t="s">
        <v>334</v>
      </c>
      <c r="F143" s="57">
        <v>41239</v>
      </c>
      <c r="G143" s="54" t="s">
        <v>335</v>
      </c>
      <c r="H143" s="57">
        <v>41239</v>
      </c>
      <c r="I143" s="79">
        <v>11600</v>
      </c>
      <c r="J143" s="79"/>
      <c r="K143" s="54">
        <v>100</v>
      </c>
      <c r="L143" s="54" t="s">
        <v>332</v>
      </c>
      <c r="M143" s="54" t="s">
        <v>336</v>
      </c>
      <c r="N143" s="59"/>
      <c r="O143" s="59"/>
      <c r="P143" s="79">
        <v>11600</v>
      </c>
      <c r="Q143" s="59"/>
      <c r="R143" s="59"/>
      <c r="S143" s="59"/>
      <c r="T143" s="59">
        <v>11600</v>
      </c>
      <c r="U143" s="61"/>
      <c r="V143" s="52"/>
    </row>
    <row r="144" spans="1:22" ht="33.75" customHeight="1">
      <c r="A144" s="53"/>
      <c r="B144" s="54"/>
      <c r="C144" s="55" t="s">
        <v>337</v>
      </c>
      <c r="D144" s="56"/>
      <c r="E144" s="53"/>
      <c r="F144" s="57"/>
      <c r="G144" s="54"/>
      <c r="H144" s="57"/>
      <c r="I144" s="58">
        <f>SUM(I141:I143)</f>
        <v>70528</v>
      </c>
      <c r="J144" s="58">
        <f>I144</f>
        <v>70528</v>
      </c>
      <c r="K144" s="54"/>
      <c r="L144" s="54"/>
      <c r="M144" s="54"/>
      <c r="N144" s="59"/>
      <c r="O144" s="59"/>
      <c r="P144" s="59"/>
      <c r="Q144" s="59"/>
      <c r="R144" s="59"/>
      <c r="S144" s="59"/>
      <c r="T144" s="60">
        <f>SUM(T141:T143)</f>
        <v>70528</v>
      </c>
      <c r="U144" s="61"/>
      <c r="V144" s="52"/>
    </row>
    <row r="145" spans="1:22" s="119" customFormat="1" ht="27.75" customHeight="1">
      <c r="A145" s="109"/>
      <c r="B145" s="110"/>
      <c r="C145" s="111"/>
      <c r="D145" s="112"/>
      <c r="E145" s="109"/>
      <c r="F145" s="113"/>
      <c r="G145" s="110"/>
      <c r="H145" s="113"/>
      <c r="I145" s="114"/>
      <c r="J145" s="114"/>
      <c r="K145" s="110"/>
      <c r="L145" s="110"/>
      <c r="M145" s="110"/>
      <c r="N145" s="115"/>
      <c r="O145" s="115"/>
      <c r="P145" s="115"/>
      <c r="Q145" s="115"/>
      <c r="R145" s="115"/>
      <c r="S145" s="115"/>
      <c r="T145" s="116"/>
      <c r="U145" s="117"/>
      <c r="V145" s="118"/>
    </row>
    <row r="146" spans="1:22" s="119" customFormat="1" ht="27.75" customHeight="1">
      <c r="A146" s="109"/>
      <c r="B146" s="110"/>
      <c r="C146" s="111"/>
      <c r="D146" s="112"/>
      <c r="E146" s="109"/>
      <c r="F146" s="113"/>
      <c r="G146" s="110"/>
      <c r="H146" s="113"/>
      <c r="I146" s="114"/>
      <c r="J146" s="114"/>
      <c r="K146" s="110"/>
      <c r="L146" s="110"/>
      <c r="M146" s="110"/>
      <c r="N146" s="115"/>
      <c r="O146" s="115"/>
      <c r="P146" s="115"/>
      <c r="Q146" s="115"/>
      <c r="R146" s="115"/>
      <c r="S146" s="115"/>
      <c r="T146" s="116"/>
      <c r="U146" s="117"/>
      <c r="V146" s="118"/>
    </row>
    <row r="147" spans="1:22" ht="36.75" customHeight="1">
      <c r="A147" s="53">
        <v>101011939</v>
      </c>
      <c r="B147" s="54" t="s">
        <v>130</v>
      </c>
      <c r="C147" s="78" t="s">
        <v>338</v>
      </c>
      <c r="D147" s="56" t="s">
        <v>339</v>
      </c>
      <c r="E147" s="53" t="s">
        <v>340</v>
      </c>
      <c r="F147" s="57"/>
      <c r="G147" s="54" t="s">
        <v>341</v>
      </c>
      <c r="H147" s="57">
        <v>43007</v>
      </c>
      <c r="I147" s="79">
        <v>9067575</v>
      </c>
      <c r="J147" s="79"/>
      <c r="K147" s="54" t="s">
        <v>342</v>
      </c>
      <c r="L147" s="54" t="s">
        <v>86</v>
      </c>
      <c r="M147" s="54" t="s">
        <v>343</v>
      </c>
      <c r="N147" s="79"/>
      <c r="O147" s="79"/>
      <c r="P147" s="79">
        <v>9067575</v>
      </c>
      <c r="Q147" s="79"/>
      <c r="R147" s="59"/>
      <c r="S147" s="59"/>
      <c r="T147" s="79">
        <v>9067575</v>
      </c>
      <c r="U147" s="120"/>
      <c r="V147" s="52"/>
    </row>
    <row r="148" spans="1:22" ht="36" customHeight="1">
      <c r="A148" s="53">
        <v>101011939</v>
      </c>
      <c r="B148" s="54" t="s">
        <v>93</v>
      </c>
      <c r="C148" s="78" t="s">
        <v>338</v>
      </c>
      <c r="D148" s="56" t="s">
        <v>344</v>
      </c>
      <c r="E148" s="53" t="s">
        <v>345</v>
      </c>
      <c r="F148" s="57">
        <v>43020</v>
      </c>
      <c r="G148" s="54" t="s">
        <v>346</v>
      </c>
      <c r="H148" s="57">
        <v>43020</v>
      </c>
      <c r="I148" s="79">
        <v>18860.45</v>
      </c>
      <c r="J148" s="79"/>
      <c r="K148" s="54" t="s">
        <v>347</v>
      </c>
      <c r="L148" s="54" t="s">
        <v>348</v>
      </c>
      <c r="M148" s="54" t="s">
        <v>202</v>
      </c>
      <c r="N148" s="79"/>
      <c r="O148" s="79">
        <v>18860.45</v>
      </c>
      <c r="P148" s="79"/>
      <c r="Q148" s="79"/>
      <c r="R148" s="59"/>
      <c r="S148" s="59"/>
      <c r="T148" s="79">
        <v>18860.45</v>
      </c>
      <c r="U148" s="120"/>
      <c r="V148" s="52"/>
    </row>
    <row r="149" spans="1:22" ht="36" customHeight="1">
      <c r="A149" s="53">
        <v>101011939</v>
      </c>
      <c r="B149" s="54" t="s">
        <v>93</v>
      </c>
      <c r="C149" s="78" t="s">
        <v>338</v>
      </c>
      <c r="D149" s="56" t="s">
        <v>344</v>
      </c>
      <c r="E149" s="53" t="s">
        <v>349</v>
      </c>
      <c r="F149" s="57">
        <v>43027</v>
      </c>
      <c r="G149" s="54" t="s">
        <v>350</v>
      </c>
      <c r="H149" s="57">
        <v>43027</v>
      </c>
      <c r="I149" s="79">
        <v>47627.21</v>
      </c>
      <c r="J149" s="79"/>
      <c r="K149" s="54" t="s">
        <v>347</v>
      </c>
      <c r="L149" s="54" t="s">
        <v>348</v>
      </c>
      <c r="M149" s="54" t="s">
        <v>59</v>
      </c>
      <c r="N149" s="79"/>
      <c r="O149" s="79">
        <v>47627.21</v>
      </c>
      <c r="P149" s="79"/>
      <c r="Q149" s="79"/>
      <c r="R149" s="59"/>
      <c r="S149" s="59"/>
      <c r="T149" s="79">
        <v>47627.21</v>
      </c>
      <c r="U149" s="120"/>
      <c r="V149" s="52"/>
    </row>
    <row r="150" spans="1:22" ht="36" customHeight="1">
      <c r="A150" s="53">
        <v>101011939</v>
      </c>
      <c r="B150" s="54" t="s">
        <v>93</v>
      </c>
      <c r="C150" s="78" t="s">
        <v>338</v>
      </c>
      <c r="D150" s="56" t="s">
        <v>344</v>
      </c>
      <c r="E150" s="53" t="s">
        <v>351</v>
      </c>
      <c r="F150" s="57">
        <v>43024</v>
      </c>
      <c r="G150" s="54" t="s">
        <v>352</v>
      </c>
      <c r="H150" s="57">
        <v>43026</v>
      </c>
      <c r="I150" s="79">
        <v>5339.75</v>
      </c>
      <c r="J150" s="79"/>
      <c r="K150" s="54" t="s">
        <v>347</v>
      </c>
      <c r="L150" s="54" t="s">
        <v>348</v>
      </c>
      <c r="M150" s="54" t="s">
        <v>353</v>
      </c>
      <c r="N150" s="79"/>
      <c r="O150" s="79">
        <v>5339.75</v>
      </c>
      <c r="P150" s="79"/>
      <c r="Q150" s="79"/>
      <c r="R150" s="59"/>
      <c r="S150" s="59"/>
      <c r="T150" s="79">
        <v>5339.75</v>
      </c>
      <c r="U150" s="120"/>
      <c r="V150" s="52"/>
    </row>
    <row r="151" spans="1:22" ht="36" customHeight="1">
      <c r="A151" s="53">
        <v>101011939</v>
      </c>
      <c r="B151" s="54" t="s">
        <v>93</v>
      </c>
      <c r="C151" s="78" t="s">
        <v>338</v>
      </c>
      <c r="D151" s="56" t="s">
        <v>344</v>
      </c>
      <c r="E151" s="53" t="s">
        <v>354</v>
      </c>
      <c r="F151" s="57">
        <v>43028</v>
      </c>
      <c r="G151" s="54" t="s">
        <v>355</v>
      </c>
      <c r="H151" s="57">
        <v>43028</v>
      </c>
      <c r="I151" s="79">
        <v>5057.7</v>
      </c>
      <c r="J151" s="79"/>
      <c r="K151" s="54" t="s">
        <v>347</v>
      </c>
      <c r="L151" s="54" t="s">
        <v>348</v>
      </c>
      <c r="M151" s="54" t="s">
        <v>59</v>
      </c>
      <c r="N151" s="79"/>
      <c r="O151" s="79">
        <v>5057.7</v>
      </c>
      <c r="P151" s="79"/>
      <c r="Q151" s="79"/>
      <c r="R151" s="59"/>
      <c r="S151" s="59"/>
      <c r="T151" s="79">
        <v>5057.7</v>
      </c>
      <c r="U151" s="120"/>
      <c r="V151" s="52"/>
    </row>
    <row r="152" spans="1:22" ht="36" customHeight="1">
      <c r="A152" s="53">
        <v>101011939</v>
      </c>
      <c r="B152" s="54" t="s">
        <v>93</v>
      </c>
      <c r="C152" s="78" t="s">
        <v>338</v>
      </c>
      <c r="D152" s="56" t="s">
        <v>344</v>
      </c>
      <c r="E152" s="53" t="s">
        <v>356</v>
      </c>
      <c r="F152" s="57"/>
      <c r="G152" s="54" t="s">
        <v>357</v>
      </c>
      <c r="H152" s="57">
        <v>43046</v>
      </c>
      <c r="I152" s="79">
        <v>6214.28</v>
      </c>
      <c r="J152" s="79"/>
      <c r="K152" s="54" t="s">
        <v>347</v>
      </c>
      <c r="L152" s="54" t="s">
        <v>140</v>
      </c>
      <c r="M152" s="54" t="s">
        <v>358</v>
      </c>
      <c r="N152" s="79"/>
      <c r="O152" s="79"/>
      <c r="P152" s="79">
        <v>6214.28</v>
      </c>
      <c r="Q152" s="79"/>
      <c r="R152" s="59"/>
      <c r="S152" s="59"/>
      <c r="T152" s="79">
        <v>6214.28</v>
      </c>
      <c r="U152" s="120"/>
      <c r="V152" s="52"/>
    </row>
    <row r="153" spans="1:22" ht="36" customHeight="1">
      <c r="A153" s="53">
        <v>101011939</v>
      </c>
      <c r="B153" s="54" t="s">
        <v>93</v>
      </c>
      <c r="C153" s="78" t="s">
        <v>338</v>
      </c>
      <c r="D153" s="56" t="s">
        <v>344</v>
      </c>
      <c r="E153" s="53" t="s">
        <v>356</v>
      </c>
      <c r="F153" s="57"/>
      <c r="G153" s="54" t="s">
        <v>359</v>
      </c>
      <c r="H153" s="57">
        <v>43054</v>
      </c>
      <c r="I153" s="79">
        <v>5238.68</v>
      </c>
      <c r="J153" s="79"/>
      <c r="K153" s="54" t="s">
        <v>347</v>
      </c>
      <c r="L153" s="54" t="s">
        <v>140</v>
      </c>
      <c r="M153" s="54" t="s">
        <v>59</v>
      </c>
      <c r="N153" s="79"/>
      <c r="O153" s="79"/>
      <c r="P153" s="79">
        <v>5238.68</v>
      </c>
      <c r="Q153" s="79"/>
      <c r="R153" s="59"/>
      <c r="S153" s="59"/>
      <c r="T153" s="79">
        <v>5238.68</v>
      </c>
      <c r="U153" s="120"/>
      <c r="V153" s="52"/>
    </row>
    <row r="154" spans="1:22" ht="36" customHeight="1">
      <c r="A154" s="53">
        <v>101011939</v>
      </c>
      <c r="B154" s="54" t="s">
        <v>93</v>
      </c>
      <c r="C154" s="78" t="s">
        <v>338</v>
      </c>
      <c r="D154" s="56" t="s">
        <v>344</v>
      </c>
      <c r="E154" s="53" t="s">
        <v>356</v>
      </c>
      <c r="F154" s="57"/>
      <c r="G154" s="54" t="s">
        <v>360</v>
      </c>
      <c r="H154" s="57">
        <v>43070</v>
      </c>
      <c r="I154" s="79">
        <v>9677.5</v>
      </c>
      <c r="J154" s="79"/>
      <c r="K154" s="54" t="s">
        <v>361</v>
      </c>
      <c r="L154" s="54" t="s">
        <v>140</v>
      </c>
      <c r="M154" s="54" t="s">
        <v>362</v>
      </c>
      <c r="N154" s="79"/>
      <c r="O154" s="79"/>
      <c r="P154" s="79">
        <v>9677.5</v>
      </c>
      <c r="Q154" s="79"/>
      <c r="R154" s="59"/>
      <c r="S154" s="59"/>
      <c r="T154" s="79">
        <v>9677.5</v>
      </c>
      <c r="U154" s="120"/>
      <c r="V154" s="52"/>
    </row>
    <row r="155" spans="1:22" ht="36" customHeight="1">
      <c r="A155" s="53">
        <v>101011939</v>
      </c>
      <c r="B155" s="54" t="s">
        <v>130</v>
      </c>
      <c r="C155" s="78" t="s">
        <v>338</v>
      </c>
      <c r="D155" s="56" t="s">
        <v>339</v>
      </c>
      <c r="E155" s="53" t="s">
        <v>83</v>
      </c>
      <c r="F155" s="57"/>
      <c r="G155" s="54" t="s">
        <v>363</v>
      </c>
      <c r="H155" s="57">
        <v>43082</v>
      </c>
      <c r="I155" s="79">
        <v>9114950</v>
      </c>
      <c r="J155" s="79"/>
      <c r="K155" s="54" t="s">
        <v>85</v>
      </c>
      <c r="L155" s="54" t="s">
        <v>86</v>
      </c>
      <c r="M155" s="54" t="s">
        <v>364</v>
      </c>
      <c r="N155" s="79"/>
      <c r="O155" s="79"/>
      <c r="P155" s="79">
        <v>9114950</v>
      </c>
      <c r="Q155" s="79"/>
      <c r="R155" s="59"/>
      <c r="S155" s="59"/>
      <c r="T155" s="79">
        <v>9114950</v>
      </c>
      <c r="U155" s="120"/>
      <c r="V155" s="52"/>
    </row>
    <row r="156" spans="1:22" ht="36" customHeight="1">
      <c r="A156" s="53">
        <v>101011939</v>
      </c>
      <c r="B156" s="54" t="s">
        <v>130</v>
      </c>
      <c r="C156" s="78" t="s">
        <v>338</v>
      </c>
      <c r="D156" s="56" t="s">
        <v>339</v>
      </c>
      <c r="E156" s="53" t="s">
        <v>83</v>
      </c>
      <c r="F156" s="57"/>
      <c r="G156" s="54" t="s">
        <v>365</v>
      </c>
      <c r="H156" s="57">
        <v>43082</v>
      </c>
      <c r="I156" s="79">
        <v>2303990</v>
      </c>
      <c r="J156" s="79"/>
      <c r="K156" s="54" t="s">
        <v>366</v>
      </c>
      <c r="L156" s="54" t="s">
        <v>86</v>
      </c>
      <c r="M156" s="54" t="s">
        <v>226</v>
      </c>
      <c r="N156" s="79"/>
      <c r="O156" s="79"/>
      <c r="P156" s="79">
        <v>2303990</v>
      </c>
      <c r="Q156" s="79"/>
      <c r="R156" s="59"/>
      <c r="S156" s="59"/>
      <c r="T156" s="79">
        <v>2303990</v>
      </c>
      <c r="U156" s="120"/>
      <c r="V156" s="52"/>
    </row>
    <row r="157" spans="1:22" ht="29.25" customHeight="1">
      <c r="A157" s="53"/>
      <c r="B157" s="54"/>
      <c r="C157" s="55" t="s">
        <v>367</v>
      </c>
      <c r="D157" s="56"/>
      <c r="E157" s="53"/>
      <c r="F157" s="57"/>
      <c r="G157" s="54"/>
      <c r="H157" s="57"/>
      <c r="I157" s="58">
        <f>SUM(I147:I156)</f>
        <v>20584530.57</v>
      </c>
      <c r="J157" s="58">
        <f>I157</f>
        <v>20584530.57</v>
      </c>
      <c r="K157" s="54"/>
      <c r="L157" s="54"/>
      <c r="M157" s="54"/>
      <c r="N157" s="59"/>
      <c r="O157" s="59"/>
      <c r="P157" s="59"/>
      <c r="Q157" s="59"/>
      <c r="R157" s="59"/>
      <c r="S157" s="59"/>
      <c r="T157" s="60">
        <f>SUM(T147:T156)</f>
        <v>20584530.57</v>
      </c>
      <c r="U157" s="61"/>
      <c r="V157" s="52"/>
    </row>
    <row r="158" spans="1:22" s="77" customFormat="1" ht="23.25" customHeight="1">
      <c r="A158" s="53"/>
      <c r="B158" s="54"/>
      <c r="C158" s="55"/>
      <c r="D158" s="56"/>
      <c r="E158" s="53"/>
      <c r="F158" s="57"/>
      <c r="G158" s="54"/>
      <c r="H158" s="57"/>
      <c r="I158" s="73"/>
      <c r="J158" s="73"/>
      <c r="K158" s="54"/>
      <c r="L158" s="54"/>
      <c r="M158" s="54"/>
      <c r="N158" s="59"/>
      <c r="O158" s="59"/>
      <c r="P158" s="59"/>
      <c r="Q158" s="59"/>
      <c r="R158" s="59"/>
      <c r="S158" s="59"/>
      <c r="T158" s="74"/>
      <c r="U158" s="75"/>
      <c r="V158" s="76"/>
    </row>
    <row r="159" spans="1:22" s="72" customFormat="1" ht="23.25" customHeight="1">
      <c r="A159" s="62"/>
      <c r="B159" s="63"/>
      <c r="C159" s="64"/>
      <c r="D159" s="65"/>
      <c r="E159" s="62"/>
      <c r="F159" s="66"/>
      <c r="G159" s="63"/>
      <c r="H159" s="66"/>
      <c r="I159" s="67"/>
      <c r="J159" s="67"/>
      <c r="K159" s="63"/>
      <c r="L159" s="63"/>
      <c r="M159" s="63"/>
      <c r="N159" s="68"/>
      <c r="O159" s="68"/>
      <c r="P159" s="68"/>
      <c r="Q159" s="68"/>
      <c r="R159" s="68"/>
      <c r="S159" s="68"/>
      <c r="T159" s="69"/>
      <c r="U159" s="70"/>
      <c r="V159" s="71"/>
    </row>
    <row r="160" spans="1:22" ht="47.65" customHeight="1">
      <c r="A160" s="53">
        <v>130902011</v>
      </c>
      <c r="B160" s="54" t="s">
        <v>45</v>
      </c>
      <c r="C160" s="78" t="s">
        <v>368</v>
      </c>
      <c r="D160" s="56" t="s">
        <v>369</v>
      </c>
      <c r="E160" s="53" t="s">
        <v>370</v>
      </c>
      <c r="F160" s="57">
        <v>43083</v>
      </c>
      <c r="G160" s="54" t="s">
        <v>371</v>
      </c>
      <c r="H160" s="57">
        <v>43083</v>
      </c>
      <c r="I160" s="79">
        <v>31844</v>
      </c>
      <c r="J160" s="79"/>
      <c r="K160" s="54" t="s">
        <v>85</v>
      </c>
      <c r="L160" s="54" t="s">
        <v>372</v>
      </c>
      <c r="M160" s="54" t="s">
        <v>160</v>
      </c>
      <c r="N160" s="79"/>
      <c r="O160" s="79">
        <v>31844</v>
      </c>
      <c r="P160" s="79"/>
      <c r="Q160" s="79"/>
      <c r="R160" s="59"/>
      <c r="S160" s="59"/>
      <c r="T160" s="79">
        <v>31844</v>
      </c>
      <c r="U160" s="61"/>
      <c r="V160" s="52"/>
    </row>
    <row r="161" spans="1:22" ht="29.25" customHeight="1">
      <c r="A161" s="53"/>
      <c r="B161" s="54"/>
      <c r="C161" s="55" t="s">
        <v>373</v>
      </c>
      <c r="D161" s="56"/>
      <c r="E161" s="53"/>
      <c r="F161" s="57"/>
      <c r="G161" s="54"/>
      <c r="H161" s="57"/>
      <c r="I161" s="58">
        <f>SUM(I160:I160)</f>
        <v>31844</v>
      </c>
      <c r="J161" s="58">
        <f>I161</f>
        <v>31844</v>
      </c>
      <c r="K161" s="54"/>
      <c r="L161" s="54"/>
      <c r="M161" s="54"/>
      <c r="N161" s="79"/>
      <c r="O161" s="59"/>
      <c r="P161" s="59"/>
      <c r="Q161" s="59"/>
      <c r="R161" s="59"/>
      <c r="S161" s="59"/>
      <c r="T161" s="58" t="e">
        <f>SUM(#REF!)</f>
        <v>#REF!</v>
      </c>
      <c r="U161" s="61"/>
      <c r="V161" s="52"/>
    </row>
    <row r="162" spans="1:22" s="77" customFormat="1" ht="25.5" customHeight="1">
      <c r="A162" s="53"/>
      <c r="B162" s="54"/>
      <c r="C162" s="55"/>
      <c r="D162" s="56"/>
      <c r="E162" s="53"/>
      <c r="F162" s="57"/>
      <c r="G162" s="54"/>
      <c r="H162" s="57"/>
      <c r="I162" s="73"/>
      <c r="J162" s="73"/>
      <c r="K162" s="54"/>
      <c r="L162" s="54"/>
      <c r="M162" s="54"/>
      <c r="N162" s="79"/>
      <c r="O162" s="59"/>
      <c r="P162" s="59"/>
      <c r="Q162" s="59"/>
      <c r="R162" s="59"/>
      <c r="S162" s="59"/>
      <c r="T162" s="73"/>
      <c r="U162" s="75"/>
      <c r="V162" s="76"/>
    </row>
    <row r="163" spans="1:22" s="77" customFormat="1" ht="22.5" customHeight="1">
      <c r="A163" s="53"/>
      <c r="B163" s="54"/>
      <c r="C163" s="55"/>
      <c r="D163" s="56"/>
      <c r="E163" s="53"/>
      <c r="F163" s="57"/>
      <c r="G163" s="54"/>
      <c r="H163" s="57"/>
      <c r="I163" s="73"/>
      <c r="J163" s="73"/>
      <c r="K163" s="54"/>
      <c r="L163" s="54"/>
      <c r="M163" s="54"/>
      <c r="N163" s="59"/>
      <c r="O163" s="59"/>
      <c r="P163" s="59"/>
      <c r="Q163" s="59"/>
      <c r="R163" s="59"/>
      <c r="S163" s="59"/>
      <c r="T163" s="74"/>
      <c r="U163" s="75"/>
      <c r="V163" s="76"/>
    </row>
    <row r="164" spans="1:22" ht="68.25" customHeight="1">
      <c r="A164" s="53">
        <v>122001672</v>
      </c>
      <c r="B164" s="54" t="s">
        <v>374</v>
      </c>
      <c r="C164" s="78" t="s">
        <v>375</v>
      </c>
      <c r="D164" s="56" t="s">
        <v>376</v>
      </c>
      <c r="E164" s="53" t="s">
        <v>83</v>
      </c>
      <c r="F164" s="57"/>
      <c r="G164" s="54" t="s">
        <v>377</v>
      </c>
      <c r="H164" s="57">
        <v>41976</v>
      </c>
      <c r="I164" s="59">
        <v>395907.7</v>
      </c>
      <c r="J164" s="79"/>
      <c r="K164" s="54">
        <v>100</v>
      </c>
      <c r="L164" s="54" t="s">
        <v>378</v>
      </c>
      <c r="M164" s="54" t="s">
        <v>379</v>
      </c>
      <c r="N164" s="79"/>
      <c r="O164" s="59">
        <v>395907.7</v>
      </c>
      <c r="P164" s="59"/>
      <c r="Q164" s="59"/>
      <c r="R164" s="59"/>
      <c r="S164" s="79"/>
      <c r="T164" s="59">
        <v>395907.7</v>
      </c>
      <c r="U164" s="61" t="s">
        <v>380</v>
      </c>
      <c r="V164" s="52"/>
    </row>
    <row r="165" spans="1:22" ht="72.75" customHeight="1">
      <c r="A165" s="53">
        <v>122001672</v>
      </c>
      <c r="B165" s="54" t="s">
        <v>374</v>
      </c>
      <c r="C165" s="78" t="s">
        <v>375</v>
      </c>
      <c r="D165" s="56" t="s">
        <v>381</v>
      </c>
      <c r="E165" s="53" t="s">
        <v>83</v>
      </c>
      <c r="F165" s="57"/>
      <c r="G165" s="54" t="s">
        <v>382</v>
      </c>
      <c r="H165" s="57">
        <v>42033</v>
      </c>
      <c r="I165" s="59">
        <v>615482.1</v>
      </c>
      <c r="J165" s="79"/>
      <c r="K165" s="54">
        <v>100</v>
      </c>
      <c r="L165" s="54" t="s">
        <v>378</v>
      </c>
      <c r="M165" s="54" t="s">
        <v>379</v>
      </c>
      <c r="N165" s="79"/>
      <c r="O165" s="59">
        <v>615482.1</v>
      </c>
      <c r="P165" s="59"/>
      <c r="Q165" s="59"/>
      <c r="R165" s="59"/>
      <c r="S165" s="79"/>
      <c r="T165" s="59">
        <v>615482.1</v>
      </c>
      <c r="U165" s="61"/>
      <c r="V165" s="52"/>
    </row>
    <row r="166" spans="1:22" ht="70.5" customHeight="1">
      <c r="A166" s="53">
        <v>122001672</v>
      </c>
      <c r="B166" s="54" t="s">
        <v>374</v>
      </c>
      <c r="C166" s="78" t="s">
        <v>375</v>
      </c>
      <c r="D166" s="56" t="s">
        <v>383</v>
      </c>
      <c r="E166" s="53" t="s">
        <v>83</v>
      </c>
      <c r="F166" s="57"/>
      <c r="G166" s="54" t="s">
        <v>384</v>
      </c>
      <c r="H166" s="57">
        <v>42061</v>
      </c>
      <c r="I166" s="59">
        <v>421118.4</v>
      </c>
      <c r="J166" s="79"/>
      <c r="K166" s="54">
        <v>100</v>
      </c>
      <c r="L166" s="54" t="s">
        <v>378</v>
      </c>
      <c r="M166" s="54" t="s">
        <v>379</v>
      </c>
      <c r="N166" s="79"/>
      <c r="O166" s="59">
        <v>421118.4</v>
      </c>
      <c r="P166" s="59"/>
      <c r="Q166" s="59"/>
      <c r="R166" s="59"/>
      <c r="S166" s="79"/>
      <c r="T166" s="59">
        <v>421118.4</v>
      </c>
      <c r="U166" s="61"/>
      <c r="V166" s="52"/>
    </row>
    <row r="167" spans="1:22" ht="54.4" customHeight="1">
      <c r="A167" s="53">
        <v>122001672</v>
      </c>
      <c r="B167" s="54" t="s">
        <v>374</v>
      </c>
      <c r="C167" s="78" t="s">
        <v>375</v>
      </c>
      <c r="D167" s="56" t="s">
        <v>385</v>
      </c>
      <c r="E167" s="53" t="s">
        <v>83</v>
      </c>
      <c r="F167" s="57"/>
      <c r="G167" s="54" t="s">
        <v>386</v>
      </c>
      <c r="H167" s="57">
        <v>42101</v>
      </c>
      <c r="I167" s="59">
        <v>416492.79999999999</v>
      </c>
      <c r="J167" s="79"/>
      <c r="K167" s="54">
        <v>100</v>
      </c>
      <c r="L167" s="54" t="s">
        <v>378</v>
      </c>
      <c r="M167" s="54" t="s">
        <v>379</v>
      </c>
      <c r="N167" s="79"/>
      <c r="O167" s="59">
        <v>416492.79999999999</v>
      </c>
      <c r="P167" s="59"/>
      <c r="Q167" s="59"/>
      <c r="R167" s="59"/>
      <c r="S167" s="79"/>
      <c r="T167" s="59">
        <v>416492.79999999999</v>
      </c>
      <c r="U167" s="61"/>
      <c r="V167" s="52"/>
    </row>
    <row r="168" spans="1:22" ht="63" customHeight="1">
      <c r="A168" s="53">
        <v>122001672</v>
      </c>
      <c r="B168" s="54" t="s">
        <v>374</v>
      </c>
      <c r="C168" s="78" t="s">
        <v>375</v>
      </c>
      <c r="D168" s="56" t="s">
        <v>387</v>
      </c>
      <c r="E168" s="53" t="s">
        <v>83</v>
      </c>
      <c r="F168" s="57"/>
      <c r="G168" s="54" t="s">
        <v>388</v>
      </c>
      <c r="H168" s="57">
        <v>42154</v>
      </c>
      <c r="I168" s="59">
        <v>398244.1</v>
      </c>
      <c r="J168" s="79"/>
      <c r="K168" s="54">
        <v>100</v>
      </c>
      <c r="L168" s="54" t="s">
        <v>378</v>
      </c>
      <c r="M168" s="54" t="s">
        <v>379</v>
      </c>
      <c r="N168" s="79"/>
      <c r="O168" s="59">
        <v>398244.1</v>
      </c>
      <c r="P168" s="59"/>
      <c r="Q168" s="59"/>
      <c r="R168" s="59"/>
      <c r="S168" s="79"/>
      <c r="T168" s="59">
        <v>398244.1</v>
      </c>
      <c r="U168" s="61"/>
      <c r="V168" s="52"/>
    </row>
    <row r="169" spans="1:22" ht="55.15" customHeight="1">
      <c r="A169" s="53">
        <v>122001672</v>
      </c>
      <c r="B169" s="54" t="s">
        <v>374</v>
      </c>
      <c r="C169" s="78" t="s">
        <v>375</v>
      </c>
      <c r="D169" s="56" t="s">
        <v>389</v>
      </c>
      <c r="E169" s="53" t="s">
        <v>83</v>
      </c>
      <c r="F169" s="57"/>
      <c r="G169" s="54" t="s">
        <v>390</v>
      </c>
      <c r="H169" s="57">
        <v>42163</v>
      </c>
      <c r="I169" s="59">
        <v>420050.5</v>
      </c>
      <c r="J169" s="79"/>
      <c r="K169" s="54">
        <v>100</v>
      </c>
      <c r="L169" s="54" t="s">
        <v>378</v>
      </c>
      <c r="M169" s="54" t="s">
        <v>379</v>
      </c>
      <c r="N169" s="79"/>
      <c r="O169" s="59">
        <v>420050.5</v>
      </c>
      <c r="P169" s="59"/>
      <c r="Q169" s="59"/>
      <c r="R169" s="59"/>
      <c r="S169" s="79"/>
      <c r="T169" s="59">
        <v>420050.5</v>
      </c>
      <c r="U169" s="61"/>
      <c r="V169" s="52"/>
    </row>
    <row r="170" spans="1:22" ht="54.4" customHeight="1">
      <c r="A170" s="53">
        <v>122001672</v>
      </c>
      <c r="B170" s="54" t="s">
        <v>374</v>
      </c>
      <c r="C170" s="78" t="s">
        <v>375</v>
      </c>
      <c r="D170" s="56" t="s">
        <v>391</v>
      </c>
      <c r="E170" s="53" t="s">
        <v>83</v>
      </c>
      <c r="F170" s="57"/>
      <c r="G170" s="54" t="s">
        <v>392</v>
      </c>
      <c r="H170" s="57">
        <v>42184</v>
      </c>
      <c r="I170" s="59">
        <v>423159.8</v>
      </c>
      <c r="J170" s="79"/>
      <c r="K170" s="54">
        <v>100</v>
      </c>
      <c r="L170" s="54" t="s">
        <v>378</v>
      </c>
      <c r="M170" s="54" t="s">
        <v>379</v>
      </c>
      <c r="N170" s="79"/>
      <c r="O170" s="59">
        <v>423159.8</v>
      </c>
      <c r="P170" s="59"/>
      <c r="Q170" s="59"/>
      <c r="R170" s="59"/>
      <c r="S170" s="79"/>
      <c r="T170" s="59">
        <v>423159.8</v>
      </c>
      <c r="U170" s="61"/>
      <c r="V170" s="52"/>
    </row>
    <row r="171" spans="1:22" ht="54.4" customHeight="1">
      <c r="A171" s="53">
        <v>122001672</v>
      </c>
      <c r="B171" s="54" t="s">
        <v>374</v>
      </c>
      <c r="C171" s="78" t="s">
        <v>375</v>
      </c>
      <c r="D171" s="56" t="s">
        <v>393</v>
      </c>
      <c r="E171" s="53" t="s">
        <v>83</v>
      </c>
      <c r="F171" s="57"/>
      <c r="G171" s="54" t="s">
        <v>394</v>
      </c>
      <c r="H171" s="57">
        <v>42215</v>
      </c>
      <c r="I171" s="59">
        <v>419537.2</v>
      </c>
      <c r="J171" s="79"/>
      <c r="K171" s="54">
        <v>100</v>
      </c>
      <c r="L171" s="54" t="s">
        <v>378</v>
      </c>
      <c r="M171" s="54" t="s">
        <v>379</v>
      </c>
      <c r="N171" s="79"/>
      <c r="O171" s="59">
        <v>419537.2</v>
      </c>
      <c r="P171" s="59"/>
      <c r="Q171" s="59"/>
      <c r="R171" s="59"/>
      <c r="S171" s="79"/>
      <c r="T171" s="59">
        <v>419537.2</v>
      </c>
      <c r="U171" s="61"/>
      <c r="V171" s="52"/>
    </row>
    <row r="172" spans="1:22" ht="64.5" customHeight="1">
      <c r="A172" s="53">
        <v>122001672</v>
      </c>
      <c r="B172" s="54" t="s">
        <v>374</v>
      </c>
      <c r="C172" s="78" t="s">
        <v>375</v>
      </c>
      <c r="D172" s="56" t="s">
        <v>395</v>
      </c>
      <c r="E172" s="53" t="s">
        <v>83</v>
      </c>
      <c r="F172" s="57"/>
      <c r="G172" s="54" t="s">
        <v>396</v>
      </c>
      <c r="H172" s="57">
        <v>42251</v>
      </c>
      <c r="I172" s="59">
        <v>408150.2</v>
      </c>
      <c r="J172" s="79"/>
      <c r="K172" s="54">
        <v>100</v>
      </c>
      <c r="L172" s="54" t="s">
        <v>378</v>
      </c>
      <c r="M172" s="54" t="s">
        <v>379</v>
      </c>
      <c r="N172" s="79"/>
      <c r="O172" s="59">
        <v>408150.2</v>
      </c>
      <c r="P172" s="59"/>
      <c r="Q172" s="59"/>
      <c r="R172" s="59"/>
      <c r="S172" s="79"/>
      <c r="T172" s="59">
        <v>408150.2</v>
      </c>
      <c r="U172" s="61"/>
      <c r="V172" s="52"/>
    </row>
    <row r="173" spans="1:22" ht="53.45" customHeight="1">
      <c r="A173" s="53">
        <v>122001672</v>
      </c>
      <c r="B173" s="54" t="s">
        <v>374</v>
      </c>
      <c r="C173" s="78" t="s">
        <v>375</v>
      </c>
      <c r="D173" s="56" t="s">
        <v>397</v>
      </c>
      <c r="E173" s="53" t="s">
        <v>83</v>
      </c>
      <c r="F173" s="57"/>
      <c r="G173" s="54" t="s">
        <v>398</v>
      </c>
      <c r="H173" s="57">
        <v>42285</v>
      </c>
      <c r="I173" s="59">
        <v>387040</v>
      </c>
      <c r="J173" s="79"/>
      <c r="K173" s="54">
        <v>100</v>
      </c>
      <c r="L173" s="54" t="s">
        <v>378</v>
      </c>
      <c r="M173" s="54" t="s">
        <v>379</v>
      </c>
      <c r="N173" s="79"/>
      <c r="O173" s="59">
        <v>387040</v>
      </c>
      <c r="P173" s="59"/>
      <c r="Q173" s="59"/>
      <c r="R173" s="59"/>
      <c r="S173" s="79"/>
      <c r="T173" s="59">
        <v>387040</v>
      </c>
      <c r="U173" s="61"/>
      <c r="V173" s="52"/>
    </row>
    <row r="174" spans="1:22" s="131" customFormat="1" ht="26.45" customHeight="1">
      <c r="A174" s="121"/>
      <c r="B174" s="122"/>
      <c r="C174" s="123"/>
      <c r="D174" s="124"/>
      <c r="E174" s="121"/>
      <c r="F174" s="125"/>
      <c r="G174" s="122"/>
      <c r="H174" s="125"/>
      <c r="I174" s="58">
        <f>SUM(I164:I173)</f>
        <v>4305182.8000000007</v>
      </c>
      <c r="J174" s="58">
        <f>I174</f>
        <v>4305182.8000000007</v>
      </c>
      <c r="K174" s="122"/>
      <c r="L174" s="122"/>
      <c r="M174" s="122"/>
      <c r="N174" s="126"/>
      <c r="O174" s="126"/>
      <c r="P174" s="126"/>
      <c r="Q174" s="126"/>
      <c r="R174" s="127"/>
      <c r="S174" s="127"/>
      <c r="T174" s="128">
        <f>SUM(T164:T173)</f>
        <v>4305182.8000000007</v>
      </c>
      <c r="U174" s="129"/>
      <c r="V174" s="130"/>
    </row>
    <row r="175" spans="1:22" s="141" customFormat="1" ht="26.45" customHeight="1">
      <c r="A175" s="132"/>
      <c r="B175" s="133"/>
      <c r="C175" s="134"/>
      <c r="D175" s="135"/>
      <c r="E175" s="132"/>
      <c r="F175" s="136"/>
      <c r="G175" s="133"/>
      <c r="H175" s="136"/>
      <c r="I175" s="67"/>
      <c r="J175" s="67"/>
      <c r="K175" s="133"/>
      <c r="L175" s="133"/>
      <c r="M175" s="133"/>
      <c r="N175" s="137"/>
      <c r="O175" s="137"/>
      <c r="P175" s="137"/>
      <c r="Q175" s="137"/>
      <c r="R175" s="138"/>
      <c r="S175" s="138"/>
      <c r="T175" s="84"/>
      <c r="U175" s="139"/>
      <c r="V175" s="140"/>
    </row>
    <row r="176" spans="1:22" s="141" customFormat="1" ht="26.45" customHeight="1">
      <c r="A176" s="132"/>
      <c r="B176" s="133"/>
      <c r="C176" s="134"/>
      <c r="D176" s="135"/>
      <c r="E176" s="132"/>
      <c r="F176" s="136"/>
      <c r="G176" s="133"/>
      <c r="H176" s="136"/>
      <c r="I176" s="67"/>
      <c r="J176" s="67"/>
      <c r="K176" s="133"/>
      <c r="L176" s="133"/>
      <c r="M176" s="133"/>
      <c r="N176" s="137"/>
      <c r="O176" s="137"/>
      <c r="P176" s="137"/>
      <c r="Q176" s="137"/>
      <c r="R176" s="138"/>
      <c r="S176" s="138"/>
      <c r="T176" s="84"/>
      <c r="U176" s="139"/>
      <c r="V176" s="140"/>
    </row>
    <row r="177" spans="1:22" ht="34.35" customHeight="1">
      <c r="A177" s="53">
        <v>130744726</v>
      </c>
      <c r="B177" s="54" t="s">
        <v>111</v>
      </c>
      <c r="C177" s="78" t="s">
        <v>399</v>
      </c>
      <c r="D177" s="56" t="s">
        <v>400</v>
      </c>
      <c r="E177" s="53" t="s">
        <v>401</v>
      </c>
      <c r="F177" s="57" t="s">
        <v>402</v>
      </c>
      <c r="G177" s="54" t="s">
        <v>403</v>
      </c>
      <c r="H177" s="57">
        <v>41577</v>
      </c>
      <c r="I177" s="79">
        <v>26550</v>
      </c>
      <c r="J177" s="79"/>
      <c r="K177" s="54">
        <v>100</v>
      </c>
      <c r="L177" s="54" t="s">
        <v>404</v>
      </c>
      <c r="M177" s="54" t="s">
        <v>405</v>
      </c>
      <c r="N177" s="59"/>
      <c r="O177" s="59">
        <v>26550</v>
      </c>
      <c r="P177" s="59"/>
      <c r="Q177" s="59"/>
      <c r="R177" s="59"/>
      <c r="S177" s="59"/>
      <c r="T177" s="59">
        <v>26550</v>
      </c>
      <c r="U177" s="61"/>
      <c r="V177" s="52"/>
    </row>
    <row r="178" spans="1:22" ht="34.35" customHeight="1">
      <c r="A178" s="53">
        <v>130744726</v>
      </c>
      <c r="B178" s="54" t="s">
        <v>406</v>
      </c>
      <c r="C178" s="78" t="s">
        <v>399</v>
      </c>
      <c r="D178" s="56" t="s">
        <v>407</v>
      </c>
      <c r="E178" s="53" t="s">
        <v>408</v>
      </c>
      <c r="F178" s="57">
        <v>41586</v>
      </c>
      <c r="G178" s="54" t="s">
        <v>409</v>
      </c>
      <c r="H178" s="57">
        <v>41606</v>
      </c>
      <c r="I178" s="79">
        <v>54280</v>
      </c>
      <c r="J178" s="79"/>
      <c r="K178" s="54">
        <v>100</v>
      </c>
      <c r="L178" s="54" t="s">
        <v>404</v>
      </c>
      <c r="M178" s="54" t="s">
        <v>215</v>
      </c>
      <c r="N178" s="59"/>
      <c r="O178" s="59">
        <v>54280</v>
      </c>
      <c r="P178" s="59"/>
      <c r="Q178" s="59"/>
      <c r="R178" s="59"/>
      <c r="S178" s="59"/>
      <c r="T178" s="59">
        <v>54280</v>
      </c>
      <c r="U178" s="61"/>
      <c r="V178" s="52"/>
    </row>
    <row r="179" spans="1:22" ht="34.35" customHeight="1">
      <c r="A179" s="53">
        <v>130744726</v>
      </c>
      <c r="B179" s="54" t="s">
        <v>111</v>
      </c>
      <c r="C179" s="78" t="s">
        <v>399</v>
      </c>
      <c r="D179" s="56" t="s">
        <v>410</v>
      </c>
      <c r="E179" s="53" t="s">
        <v>411</v>
      </c>
      <c r="F179" s="57">
        <v>41576</v>
      </c>
      <c r="G179" s="54" t="s">
        <v>293</v>
      </c>
      <c r="H179" s="57"/>
      <c r="I179" s="79">
        <v>13570</v>
      </c>
      <c r="J179" s="79"/>
      <c r="K179" s="54">
        <v>100</v>
      </c>
      <c r="L179" s="54" t="s">
        <v>412</v>
      </c>
      <c r="M179" s="54" t="s">
        <v>413</v>
      </c>
      <c r="N179" s="59"/>
      <c r="O179" s="59"/>
      <c r="P179" s="59">
        <v>13570</v>
      </c>
      <c r="Q179" s="59"/>
      <c r="R179" s="59"/>
      <c r="S179" s="59"/>
      <c r="T179" s="59">
        <v>13570</v>
      </c>
      <c r="U179" s="61"/>
      <c r="V179" s="52"/>
    </row>
    <row r="180" spans="1:22" ht="31.5" customHeight="1">
      <c r="A180" s="53"/>
      <c r="B180" s="54"/>
      <c r="C180" s="55" t="s">
        <v>414</v>
      </c>
      <c r="D180" s="56"/>
      <c r="E180" s="53"/>
      <c r="F180" s="57"/>
      <c r="G180" s="54"/>
      <c r="H180" s="57"/>
      <c r="I180" s="58">
        <f>SUM(I177:I179)</f>
        <v>94400</v>
      </c>
      <c r="J180" s="58">
        <f>I180</f>
        <v>94400</v>
      </c>
      <c r="K180" s="54"/>
      <c r="L180" s="54"/>
      <c r="M180" s="54"/>
      <c r="N180" s="59"/>
      <c r="O180" s="59"/>
      <c r="P180" s="59"/>
      <c r="Q180" s="59"/>
      <c r="R180" s="59"/>
      <c r="S180" s="59"/>
      <c r="T180" s="60">
        <f>SUM(T177:T179)</f>
        <v>94400</v>
      </c>
      <c r="U180" s="61"/>
      <c r="V180" s="52"/>
    </row>
    <row r="181" spans="1:22" s="77" customFormat="1" ht="19.5" customHeight="1">
      <c r="A181" s="53"/>
      <c r="B181" s="54"/>
      <c r="C181" s="55"/>
      <c r="D181" s="56"/>
      <c r="E181" s="53"/>
      <c r="F181" s="57"/>
      <c r="G181" s="54"/>
      <c r="H181" s="57"/>
      <c r="I181" s="73"/>
      <c r="J181" s="73"/>
      <c r="K181" s="54"/>
      <c r="L181" s="54"/>
      <c r="M181" s="54"/>
      <c r="N181" s="59"/>
      <c r="O181" s="59"/>
      <c r="P181" s="59"/>
      <c r="Q181" s="59"/>
      <c r="R181" s="59"/>
      <c r="S181" s="59"/>
      <c r="T181" s="74"/>
      <c r="U181" s="75"/>
      <c r="V181" s="76"/>
    </row>
    <row r="182" spans="1:22" s="77" customFormat="1" ht="19.5" customHeight="1">
      <c r="A182" s="53"/>
      <c r="B182" s="54"/>
      <c r="C182" s="55"/>
      <c r="D182" s="56"/>
      <c r="E182" s="53"/>
      <c r="F182" s="57"/>
      <c r="G182" s="54"/>
      <c r="H182" s="57"/>
      <c r="I182" s="73"/>
      <c r="J182" s="73"/>
      <c r="K182" s="54"/>
      <c r="L182" s="54"/>
      <c r="M182" s="54"/>
      <c r="N182" s="59"/>
      <c r="O182" s="59"/>
      <c r="P182" s="59"/>
      <c r="Q182" s="59"/>
      <c r="R182" s="59"/>
      <c r="S182" s="59"/>
      <c r="T182" s="74"/>
      <c r="U182" s="75"/>
      <c r="V182" s="76"/>
    </row>
    <row r="183" spans="1:22" ht="57.75" customHeight="1">
      <c r="A183" s="53">
        <v>130905012</v>
      </c>
      <c r="B183" s="54" t="s">
        <v>29</v>
      </c>
      <c r="C183" s="78" t="s">
        <v>415</v>
      </c>
      <c r="D183" s="56" t="s">
        <v>416</v>
      </c>
      <c r="E183" s="53" t="s">
        <v>417</v>
      </c>
      <c r="F183" s="57">
        <v>42391</v>
      </c>
      <c r="G183" s="54" t="s">
        <v>418</v>
      </c>
      <c r="H183" s="57">
        <v>42395</v>
      </c>
      <c r="I183" s="79">
        <v>19218.66</v>
      </c>
      <c r="J183" s="79"/>
      <c r="K183" s="54">
        <v>100</v>
      </c>
      <c r="L183" s="54" t="s">
        <v>419</v>
      </c>
      <c r="M183" s="54" t="s">
        <v>43</v>
      </c>
      <c r="N183" s="59"/>
      <c r="O183" s="59"/>
      <c r="P183" s="59">
        <v>19218.66</v>
      </c>
      <c r="Q183" s="59"/>
      <c r="R183" s="59"/>
      <c r="S183" s="59"/>
      <c r="T183" s="59">
        <v>19218.66</v>
      </c>
      <c r="U183" s="61"/>
      <c r="V183" s="52"/>
    </row>
    <row r="184" spans="1:22" ht="31.5" customHeight="1">
      <c r="A184" s="53"/>
      <c r="B184" s="54"/>
      <c r="C184" s="55" t="s">
        <v>420</v>
      </c>
      <c r="D184" s="56"/>
      <c r="E184" s="53"/>
      <c r="F184" s="57"/>
      <c r="G184" s="54"/>
      <c r="H184" s="57"/>
      <c r="I184" s="58">
        <f>SUM(I183)</f>
        <v>19218.66</v>
      </c>
      <c r="J184" s="58">
        <f>I184</f>
        <v>19218.66</v>
      </c>
      <c r="K184" s="54"/>
      <c r="L184" s="54"/>
      <c r="M184" s="54"/>
      <c r="N184" s="59"/>
      <c r="O184" s="59"/>
      <c r="P184" s="59"/>
      <c r="Q184" s="59"/>
      <c r="R184" s="59"/>
      <c r="S184" s="59"/>
      <c r="T184" s="60">
        <f>SUM(T183)</f>
        <v>19218.66</v>
      </c>
      <c r="U184" s="61"/>
      <c r="V184" s="52"/>
    </row>
    <row r="185" spans="1:22" s="77" customFormat="1" ht="23.85" customHeight="1">
      <c r="A185" s="53"/>
      <c r="B185" s="54"/>
      <c r="C185" s="55"/>
      <c r="D185" s="56"/>
      <c r="E185" s="53"/>
      <c r="F185" s="57"/>
      <c r="G185" s="54"/>
      <c r="H185" s="57"/>
      <c r="I185" s="73"/>
      <c r="J185" s="73"/>
      <c r="K185" s="54"/>
      <c r="L185" s="54"/>
      <c r="M185" s="54"/>
      <c r="N185" s="59"/>
      <c r="O185" s="59"/>
      <c r="P185" s="59"/>
      <c r="Q185" s="59"/>
      <c r="R185" s="59"/>
      <c r="S185" s="59"/>
      <c r="T185" s="74"/>
      <c r="U185" s="75"/>
      <c r="V185" s="76"/>
    </row>
    <row r="186" spans="1:22" s="77" customFormat="1" ht="23.85" customHeight="1">
      <c r="A186" s="53"/>
      <c r="B186" s="54"/>
      <c r="C186" s="55"/>
      <c r="D186" s="56"/>
      <c r="E186" s="53"/>
      <c r="F186" s="57"/>
      <c r="G186" s="54"/>
      <c r="H186" s="57"/>
      <c r="I186" s="73"/>
      <c r="J186" s="73"/>
      <c r="K186" s="54"/>
      <c r="L186" s="54"/>
      <c r="M186" s="54"/>
      <c r="N186" s="59"/>
      <c r="O186" s="59"/>
      <c r="P186" s="59"/>
      <c r="Q186" s="59"/>
      <c r="R186" s="59"/>
      <c r="S186" s="59"/>
      <c r="T186" s="74"/>
      <c r="U186" s="75"/>
      <c r="V186" s="76"/>
    </row>
    <row r="187" spans="1:22" ht="35.25" customHeight="1">
      <c r="A187" s="53">
        <v>101003561</v>
      </c>
      <c r="B187" s="54" t="s">
        <v>421</v>
      </c>
      <c r="C187" s="78" t="s">
        <v>422</v>
      </c>
      <c r="D187" s="56" t="s">
        <v>423</v>
      </c>
      <c r="E187" s="53" t="s">
        <v>424</v>
      </c>
      <c r="F187" s="57">
        <v>43032</v>
      </c>
      <c r="G187" s="54" t="s">
        <v>321</v>
      </c>
      <c r="H187" s="57"/>
      <c r="I187" s="79">
        <v>13629</v>
      </c>
      <c r="J187" s="79"/>
      <c r="K187" s="54" t="s">
        <v>125</v>
      </c>
      <c r="L187" s="54" t="s">
        <v>425</v>
      </c>
      <c r="M187" s="54" t="s">
        <v>426</v>
      </c>
      <c r="N187" s="79"/>
      <c r="O187" s="79"/>
      <c r="P187" s="79">
        <v>13629</v>
      </c>
      <c r="Q187" s="79"/>
      <c r="R187" s="59"/>
      <c r="S187" s="59"/>
      <c r="T187" s="79">
        <v>13629</v>
      </c>
      <c r="U187" s="61"/>
      <c r="V187" s="52"/>
    </row>
    <row r="188" spans="1:22" ht="18.75" customHeight="1">
      <c r="A188" s="53"/>
      <c r="B188" s="54"/>
      <c r="C188" s="55" t="s">
        <v>427</v>
      </c>
      <c r="D188" s="56"/>
      <c r="E188" s="53"/>
      <c r="F188" s="57"/>
      <c r="G188" s="54"/>
      <c r="H188" s="57"/>
      <c r="I188" s="58">
        <f>SUM(I187:I187)</f>
        <v>13629</v>
      </c>
      <c r="J188" s="58">
        <f>I188</f>
        <v>13629</v>
      </c>
      <c r="K188" s="54"/>
      <c r="L188" s="54"/>
      <c r="M188" s="54"/>
      <c r="N188" s="59"/>
      <c r="O188" s="59"/>
      <c r="P188" s="59"/>
      <c r="Q188" s="59"/>
      <c r="R188" s="59"/>
      <c r="S188" s="59"/>
      <c r="T188" s="60">
        <f>SUM(T187:T187)</f>
        <v>13629</v>
      </c>
      <c r="U188" s="61"/>
      <c r="V188" s="52"/>
    </row>
    <row r="189" spans="1:22" s="77" customFormat="1" ht="24" customHeight="1">
      <c r="A189" s="53"/>
      <c r="B189" s="54"/>
      <c r="C189" s="55"/>
      <c r="D189" s="56"/>
      <c r="E189" s="53"/>
      <c r="F189" s="57"/>
      <c r="G189" s="54"/>
      <c r="H189" s="57"/>
      <c r="I189" s="73"/>
      <c r="J189" s="73"/>
      <c r="K189" s="54"/>
      <c r="L189" s="54"/>
      <c r="M189" s="54"/>
      <c r="N189" s="59"/>
      <c r="O189" s="59"/>
      <c r="P189" s="59"/>
      <c r="Q189" s="59"/>
      <c r="R189" s="59"/>
      <c r="S189" s="59"/>
      <c r="T189" s="74"/>
      <c r="U189" s="75"/>
      <c r="V189" s="76"/>
    </row>
    <row r="190" spans="1:22" s="77" customFormat="1" ht="23.25" customHeight="1">
      <c r="A190" s="53"/>
      <c r="B190" s="54"/>
      <c r="C190" s="55"/>
      <c r="D190" s="56"/>
      <c r="E190" s="53"/>
      <c r="F190" s="57"/>
      <c r="G190" s="54"/>
      <c r="H190" s="57"/>
      <c r="I190" s="73"/>
      <c r="J190" s="73"/>
      <c r="K190" s="54"/>
      <c r="L190" s="54"/>
      <c r="M190" s="54"/>
      <c r="N190" s="59"/>
      <c r="O190" s="59"/>
      <c r="P190" s="59"/>
      <c r="Q190" s="59"/>
      <c r="R190" s="59"/>
      <c r="S190" s="59"/>
      <c r="T190" s="74"/>
      <c r="U190" s="75"/>
      <c r="V190" s="76"/>
    </row>
    <row r="191" spans="1:22" ht="28.5" customHeight="1">
      <c r="A191" s="53">
        <v>101898151</v>
      </c>
      <c r="B191" s="54" t="s">
        <v>111</v>
      </c>
      <c r="C191" s="78" t="s">
        <v>428</v>
      </c>
      <c r="D191" s="56" t="s">
        <v>429</v>
      </c>
      <c r="E191" s="53" t="s">
        <v>430</v>
      </c>
      <c r="F191" s="57">
        <v>42986</v>
      </c>
      <c r="G191" s="54" t="s">
        <v>431</v>
      </c>
      <c r="H191" s="57">
        <v>42996</v>
      </c>
      <c r="I191" s="79">
        <v>137942</v>
      </c>
      <c r="J191" s="79"/>
      <c r="K191" s="54" t="s">
        <v>125</v>
      </c>
      <c r="L191" s="54" t="s">
        <v>279</v>
      </c>
      <c r="M191" s="54" t="s">
        <v>432</v>
      </c>
      <c r="N191" s="79"/>
      <c r="O191" s="59"/>
      <c r="P191" s="59"/>
      <c r="Q191" s="79">
        <v>137942</v>
      </c>
      <c r="R191" s="59"/>
      <c r="S191" s="59"/>
      <c r="T191" s="79">
        <v>137942</v>
      </c>
      <c r="U191" s="61"/>
      <c r="V191" s="52"/>
    </row>
    <row r="192" spans="1:22" ht="28.5" customHeight="1">
      <c r="A192" s="53">
        <v>101898151</v>
      </c>
      <c r="B192" s="54" t="s">
        <v>433</v>
      </c>
      <c r="C192" s="78" t="s">
        <v>428</v>
      </c>
      <c r="D192" s="56" t="s">
        <v>429</v>
      </c>
      <c r="E192" s="53" t="s">
        <v>430</v>
      </c>
      <c r="F192" s="57">
        <v>42986</v>
      </c>
      <c r="G192" s="54" t="s">
        <v>431</v>
      </c>
      <c r="H192" s="57">
        <v>42996</v>
      </c>
      <c r="I192" s="79">
        <v>52864</v>
      </c>
      <c r="J192" s="79"/>
      <c r="K192" s="54" t="s">
        <v>125</v>
      </c>
      <c r="L192" s="54" t="s">
        <v>279</v>
      </c>
      <c r="M192" s="54" t="s">
        <v>432</v>
      </c>
      <c r="N192" s="79"/>
      <c r="O192" s="59"/>
      <c r="P192" s="59"/>
      <c r="Q192" s="79">
        <v>52864</v>
      </c>
      <c r="R192" s="59"/>
      <c r="S192" s="59"/>
      <c r="T192" s="79">
        <v>52864</v>
      </c>
      <c r="U192" s="61"/>
      <c r="V192" s="52"/>
    </row>
    <row r="193" spans="1:22" ht="28.5" customHeight="1">
      <c r="A193" s="53">
        <v>101898151</v>
      </c>
      <c r="B193" s="54" t="s">
        <v>223</v>
      </c>
      <c r="C193" s="78" t="s">
        <v>428</v>
      </c>
      <c r="D193" s="56" t="s">
        <v>434</v>
      </c>
      <c r="E193" s="53" t="s">
        <v>435</v>
      </c>
      <c r="F193" s="57"/>
      <c r="G193" s="54" t="s">
        <v>293</v>
      </c>
      <c r="H193" s="57"/>
      <c r="I193" s="79">
        <v>193980</v>
      </c>
      <c r="J193" s="79"/>
      <c r="K193" s="54">
        <v>100</v>
      </c>
      <c r="L193" s="54" t="s">
        <v>436</v>
      </c>
      <c r="M193" s="54" t="s">
        <v>413</v>
      </c>
      <c r="N193" s="59"/>
      <c r="O193" s="59"/>
      <c r="P193" s="59">
        <v>193980</v>
      </c>
      <c r="Q193" s="59"/>
      <c r="R193" s="59"/>
      <c r="S193" s="59"/>
      <c r="T193" s="59">
        <v>193980</v>
      </c>
      <c r="U193" s="61"/>
      <c r="V193" s="52"/>
    </row>
    <row r="194" spans="1:22" ht="27.75" customHeight="1">
      <c r="A194" s="53"/>
      <c r="B194" s="54"/>
      <c r="C194" s="55" t="s">
        <v>437</v>
      </c>
      <c r="D194" s="56"/>
      <c r="E194" s="53"/>
      <c r="F194" s="57"/>
      <c r="G194" s="54"/>
      <c r="H194" s="57"/>
      <c r="I194" s="58">
        <f>SUM(I191:I193)</f>
        <v>384786</v>
      </c>
      <c r="J194" s="58">
        <f>I194</f>
        <v>384786</v>
      </c>
      <c r="K194" s="54"/>
      <c r="L194" s="54"/>
      <c r="M194" s="54"/>
      <c r="N194" s="59"/>
      <c r="O194" s="59"/>
      <c r="P194" s="59"/>
      <c r="Q194" s="59"/>
      <c r="R194" s="59"/>
      <c r="S194" s="59"/>
      <c r="T194" s="60" t="e">
        <f>SUM(#REF!)</f>
        <v>#REF!</v>
      </c>
      <c r="U194" s="61"/>
      <c r="V194" s="52"/>
    </row>
    <row r="195" spans="1:22" s="72" customFormat="1" ht="23.25" customHeight="1">
      <c r="A195" s="62"/>
      <c r="B195" s="63"/>
      <c r="C195" s="64"/>
      <c r="D195" s="65"/>
      <c r="E195" s="62"/>
      <c r="F195" s="66"/>
      <c r="G195" s="63"/>
      <c r="H195" s="66"/>
      <c r="I195" s="67"/>
      <c r="J195" s="67"/>
      <c r="K195" s="63"/>
      <c r="L195" s="63"/>
      <c r="M195" s="63"/>
      <c r="N195" s="68"/>
      <c r="O195" s="68"/>
      <c r="P195" s="68"/>
      <c r="Q195" s="68"/>
      <c r="R195" s="68"/>
      <c r="S195" s="68"/>
      <c r="T195" s="69"/>
      <c r="U195" s="70"/>
      <c r="V195" s="71"/>
    </row>
    <row r="196" spans="1:22" s="72" customFormat="1" ht="23.25" customHeight="1">
      <c r="A196" s="62"/>
      <c r="B196" s="63"/>
      <c r="C196" s="64"/>
      <c r="D196" s="65"/>
      <c r="E196" s="62"/>
      <c r="F196" s="66"/>
      <c r="G196" s="63"/>
      <c r="H196" s="66"/>
      <c r="I196" s="67"/>
      <c r="J196" s="67"/>
      <c r="K196" s="63"/>
      <c r="L196" s="63"/>
      <c r="M196" s="63"/>
      <c r="N196" s="68"/>
      <c r="O196" s="68"/>
      <c r="P196" s="68"/>
      <c r="Q196" s="68"/>
      <c r="R196" s="68"/>
      <c r="S196" s="68"/>
      <c r="T196" s="69"/>
      <c r="U196" s="70"/>
      <c r="V196" s="71"/>
    </row>
    <row r="197" spans="1:22" ht="30.75" customHeight="1">
      <c r="A197" s="53" t="s">
        <v>438</v>
      </c>
      <c r="B197" s="54" t="s">
        <v>439</v>
      </c>
      <c r="C197" s="78" t="s">
        <v>440</v>
      </c>
      <c r="D197" s="56" t="s">
        <v>441</v>
      </c>
      <c r="E197" s="53" t="s">
        <v>245</v>
      </c>
      <c r="F197" s="57"/>
      <c r="G197" s="54" t="s">
        <v>245</v>
      </c>
      <c r="H197" s="57"/>
      <c r="I197" s="142">
        <v>1310095</v>
      </c>
      <c r="J197" s="79"/>
      <c r="K197" s="54">
        <v>2083</v>
      </c>
      <c r="L197" s="54" t="s">
        <v>442</v>
      </c>
      <c r="M197" s="54" t="s">
        <v>287</v>
      </c>
      <c r="N197" s="79"/>
      <c r="O197" s="79"/>
      <c r="P197" s="142">
        <v>1310095</v>
      </c>
      <c r="Q197" s="79"/>
      <c r="R197" s="59"/>
      <c r="S197" s="59"/>
      <c r="T197" s="142">
        <v>1310095</v>
      </c>
      <c r="U197" s="61"/>
      <c r="V197" s="52"/>
    </row>
    <row r="198" spans="1:22" ht="29.25" customHeight="1">
      <c r="A198" s="53"/>
      <c r="B198" s="54"/>
      <c r="C198" s="78"/>
      <c r="D198" s="56"/>
      <c r="E198" s="53"/>
      <c r="F198" s="57"/>
      <c r="G198" s="54"/>
      <c r="H198" s="57"/>
      <c r="I198" s="143">
        <f>SUM(I197:I197)</f>
        <v>1310095</v>
      </c>
      <c r="J198" s="58">
        <f>I198</f>
        <v>1310095</v>
      </c>
      <c r="K198" s="54"/>
      <c r="L198" s="54"/>
      <c r="M198" s="54"/>
      <c r="N198" s="79"/>
      <c r="O198" s="79"/>
      <c r="P198" s="79"/>
      <c r="Q198" s="79"/>
      <c r="R198" s="59"/>
      <c r="S198" s="59"/>
      <c r="T198" s="143">
        <f>SUM(T197:T197)</f>
        <v>1310095</v>
      </c>
      <c r="U198" s="61"/>
      <c r="V198" s="52"/>
    </row>
    <row r="199" spans="1:22" s="77" customFormat="1" ht="28.5" customHeight="1">
      <c r="A199" s="53"/>
      <c r="B199" s="54"/>
      <c r="C199" s="55"/>
      <c r="D199" s="56"/>
      <c r="E199" s="53"/>
      <c r="F199" s="57"/>
      <c r="G199" s="54"/>
      <c r="H199" s="57"/>
      <c r="I199" s="73"/>
      <c r="J199" s="73"/>
      <c r="K199" s="54"/>
      <c r="L199" s="54"/>
      <c r="M199" s="54"/>
      <c r="N199" s="59"/>
      <c r="O199" s="59"/>
      <c r="P199" s="59"/>
      <c r="Q199" s="59"/>
      <c r="R199" s="59"/>
      <c r="S199" s="59"/>
      <c r="T199" s="74"/>
      <c r="U199" s="75"/>
      <c r="V199" s="76"/>
    </row>
    <row r="200" spans="1:22" s="77" customFormat="1" ht="28.5" customHeight="1">
      <c r="A200" s="53"/>
      <c r="B200" s="54"/>
      <c r="C200" s="55"/>
      <c r="D200" s="56"/>
      <c r="E200" s="53"/>
      <c r="F200" s="57"/>
      <c r="G200" s="54"/>
      <c r="H200" s="57"/>
      <c r="I200" s="73"/>
      <c r="J200" s="73"/>
      <c r="K200" s="54"/>
      <c r="L200" s="54"/>
      <c r="M200" s="54"/>
      <c r="N200" s="59"/>
      <c r="O200" s="59"/>
      <c r="P200" s="59"/>
      <c r="Q200" s="59"/>
      <c r="R200" s="59"/>
      <c r="S200" s="59"/>
      <c r="T200" s="74"/>
      <c r="U200" s="75"/>
      <c r="V200" s="76"/>
    </row>
    <row r="201" spans="1:22" ht="43.5" customHeight="1">
      <c r="A201" s="44">
        <v>130387508</v>
      </c>
      <c r="B201" s="45" t="s">
        <v>45</v>
      </c>
      <c r="C201" s="46" t="s">
        <v>443</v>
      </c>
      <c r="D201" s="47" t="s">
        <v>444</v>
      </c>
      <c r="E201" s="44">
        <v>113</v>
      </c>
      <c r="F201" s="48">
        <v>41348</v>
      </c>
      <c r="G201" s="45" t="s">
        <v>445</v>
      </c>
      <c r="H201" s="48">
        <v>41348</v>
      </c>
      <c r="I201" s="49">
        <v>88500</v>
      </c>
      <c r="J201" s="49"/>
      <c r="K201" s="45">
        <v>100</v>
      </c>
      <c r="L201" s="45" t="s">
        <v>446</v>
      </c>
      <c r="M201" s="45" t="s">
        <v>447</v>
      </c>
      <c r="N201" s="50"/>
      <c r="O201" s="49">
        <v>88500</v>
      </c>
      <c r="P201" s="50"/>
      <c r="Q201" s="50"/>
      <c r="R201" s="50"/>
      <c r="S201" s="50"/>
      <c r="T201" s="50">
        <v>88500</v>
      </c>
      <c r="U201" s="51"/>
      <c r="V201" s="144"/>
    </row>
    <row r="202" spans="1:22" ht="28.5" customHeight="1">
      <c r="A202" s="53">
        <v>130387508</v>
      </c>
      <c r="B202" s="54" t="s">
        <v>45</v>
      </c>
      <c r="C202" s="78" t="s">
        <v>443</v>
      </c>
      <c r="D202" s="56" t="s">
        <v>448</v>
      </c>
      <c r="E202" s="53">
        <v>124</v>
      </c>
      <c r="F202" s="57">
        <v>41722</v>
      </c>
      <c r="G202" s="54" t="s">
        <v>449</v>
      </c>
      <c r="H202" s="57">
        <v>41722</v>
      </c>
      <c r="I202" s="79">
        <v>82000.56</v>
      </c>
      <c r="J202" s="79"/>
      <c r="K202" s="54">
        <v>100</v>
      </c>
      <c r="L202" s="54" t="s">
        <v>446</v>
      </c>
      <c r="M202" s="54" t="s">
        <v>450</v>
      </c>
      <c r="N202" s="59"/>
      <c r="O202" s="79">
        <v>82000.56</v>
      </c>
      <c r="P202" s="59"/>
      <c r="Q202" s="59"/>
      <c r="R202" s="59"/>
      <c r="S202" s="59"/>
      <c r="T202" s="59">
        <v>82000.56</v>
      </c>
      <c r="U202" s="61"/>
      <c r="V202" s="52"/>
    </row>
    <row r="203" spans="1:22" ht="28.5" customHeight="1">
      <c r="A203" s="53">
        <v>130387508</v>
      </c>
      <c r="B203" s="54" t="s">
        <v>45</v>
      </c>
      <c r="C203" s="78" t="s">
        <v>443</v>
      </c>
      <c r="D203" s="56" t="s">
        <v>451</v>
      </c>
      <c r="E203" s="53">
        <v>91</v>
      </c>
      <c r="F203" s="57">
        <v>41712</v>
      </c>
      <c r="G203" s="54" t="s">
        <v>452</v>
      </c>
      <c r="H203" s="57">
        <v>41736</v>
      </c>
      <c r="I203" s="79">
        <v>76000</v>
      </c>
      <c r="J203" s="79"/>
      <c r="K203" s="54">
        <v>100</v>
      </c>
      <c r="L203" s="54" t="s">
        <v>446</v>
      </c>
      <c r="M203" s="54" t="s">
        <v>447</v>
      </c>
      <c r="N203" s="59"/>
      <c r="O203" s="79">
        <v>76000</v>
      </c>
      <c r="P203" s="59"/>
      <c r="Q203" s="59"/>
      <c r="R203" s="59"/>
      <c r="S203" s="59"/>
      <c r="T203" s="59">
        <v>76000</v>
      </c>
      <c r="U203" s="61"/>
      <c r="V203" s="52"/>
    </row>
    <row r="204" spans="1:22" ht="28.5" customHeight="1">
      <c r="A204" s="53"/>
      <c r="B204" s="54"/>
      <c r="C204" s="55" t="s">
        <v>453</v>
      </c>
      <c r="D204" s="56"/>
      <c r="E204" s="53"/>
      <c r="F204" s="57"/>
      <c r="G204" s="54"/>
      <c r="H204" s="57"/>
      <c r="I204" s="58">
        <f>SUM(I201:I203)</f>
        <v>246500.56</v>
      </c>
      <c r="J204" s="58">
        <f>I204</f>
        <v>246500.56</v>
      </c>
      <c r="K204" s="54"/>
      <c r="L204" s="54"/>
      <c r="M204" s="54"/>
      <c r="N204" s="59"/>
      <c r="O204" s="59"/>
      <c r="P204" s="59"/>
      <c r="Q204" s="59"/>
      <c r="R204" s="59"/>
      <c r="S204" s="59"/>
      <c r="T204" s="60">
        <f>SUM(T201:T203)</f>
        <v>246500.56</v>
      </c>
      <c r="U204" s="61"/>
      <c r="V204" s="52"/>
    </row>
    <row r="205" spans="1:22" s="77" customFormat="1" ht="19.5" customHeight="1">
      <c r="A205" s="53"/>
      <c r="B205" s="54"/>
      <c r="C205" s="55"/>
      <c r="D205" s="56"/>
      <c r="E205" s="53"/>
      <c r="F205" s="57"/>
      <c r="G205" s="54"/>
      <c r="H205" s="57"/>
      <c r="I205" s="73"/>
      <c r="J205" s="73"/>
      <c r="K205" s="54"/>
      <c r="L205" s="54"/>
      <c r="M205" s="54"/>
      <c r="N205" s="59"/>
      <c r="O205" s="59"/>
      <c r="P205" s="59"/>
      <c r="Q205" s="59"/>
      <c r="R205" s="59"/>
      <c r="S205" s="59"/>
      <c r="T205" s="74"/>
      <c r="U205" s="75"/>
      <c r="V205" s="76"/>
    </row>
    <row r="206" spans="1:22" s="77" customFormat="1" ht="19.5" customHeight="1">
      <c r="A206" s="53"/>
      <c r="B206" s="54"/>
      <c r="C206" s="55"/>
      <c r="D206" s="56"/>
      <c r="E206" s="53"/>
      <c r="F206" s="57"/>
      <c r="G206" s="54"/>
      <c r="H206" s="57"/>
      <c r="I206" s="73"/>
      <c r="J206" s="73"/>
      <c r="K206" s="54"/>
      <c r="L206" s="54"/>
      <c r="M206" s="54"/>
      <c r="N206" s="59"/>
      <c r="O206" s="59"/>
      <c r="P206" s="59"/>
      <c r="Q206" s="59"/>
      <c r="R206" s="59"/>
      <c r="S206" s="59"/>
      <c r="T206" s="74"/>
      <c r="U206" s="75"/>
      <c r="V206" s="76"/>
    </row>
    <row r="207" spans="1:22" ht="37.5" customHeight="1">
      <c r="A207" s="53">
        <v>130781852</v>
      </c>
      <c r="B207" s="54" t="s">
        <v>454</v>
      </c>
      <c r="C207" s="78" t="s">
        <v>455</v>
      </c>
      <c r="D207" s="56" t="s">
        <v>456</v>
      </c>
      <c r="E207" s="53" t="s">
        <v>457</v>
      </c>
      <c r="F207" s="57"/>
      <c r="G207" s="54" t="s">
        <v>293</v>
      </c>
      <c r="H207" s="57"/>
      <c r="I207" s="79">
        <v>10030</v>
      </c>
      <c r="J207" s="79"/>
      <c r="K207" s="54">
        <v>100</v>
      </c>
      <c r="L207" s="54" t="s">
        <v>458</v>
      </c>
      <c r="M207" s="54" t="s">
        <v>459</v>
      </c>
      <c r="N207" s="59"/>
      <c r="O207" s="59"/>
      <c r="P207" s="59">
        <v>10030</v>
      </c>
      <c r="Q207" s="59"/>
      <c r="R207" s="59"/>
      <c r="S207" s="59"/>
      <c r="T207" s="59">
        <v>10030</v>
      </c>
      <c r="U207" s="61"/>
      <c r="V207" s="52"/>
    </row>
    <row r="208" spans="1:22" ht="37.5" customHeight="1">
      <c r="A208" s="53">
        <v>130781852</v>
      </c>
      <c r="B208" s="54" t="s">
        <v>454</v>
      </c>
      <c r="C208" s="78" t="s">
        <v>455</v>
      </c>
      <c r="D208" s="56" t="s">
        <v>460</v>
      </c>
      <c r="E208" s="53" t="s">
        <v>461</v>
      </c>
      <c r="F208" s="57"/>
      <c r="G208" s="54" t="s">
        <v>462</v>
      </c>
      <c r="H208" s="57">
        <v>42065</v>
      </c>
      <c r="I208" s="79">
        <v>5900</v>
      </c>
      <c r="J208" s="79"/>
      <c r="K208" s="54">
        <v>100</v>
      </c>
      <c r="L208" s="54" t="s">
        <v>458</v>
      </c>
      <c r="M208" s="54" t="s">
        <v>459</v>
      </c>
      <c r="N208" s="59"/>
      <c r="O208" s="59"/>
      <c r="P208" s="59">
        <v>5900</v>
      </c>
      <c r="Q208" s="59"/>
      <c r="R208" s="59"/>
      <c r="S208" s="59"/>
      <c r="T208" s="59">
        <v>5900</v>
      </c>
      <c r="U208" s="61"/>
      <c r="V208" s="52"/>
    </row>
    <row r="209" spans="1:22" ht="31.5" customHeight="1">
      <c r="A209" s="53"/>
      <c r="B209" s="54"/>
      <c r="C209" s="55" t="s">
        <v>463</v>
      </c>
      <c r="D209" s="56"/>
      <c r="E209" s="53"/>
      <c r="F209" s="57"/>
      <c r="G209" s="54"/>
      <c r="H209" s="57"/>
      <c r="I209" s="58">
        <f>SUM(I207:I208)</f>
        <v>15930</v>
      </c>
      <c r="J209" s="58">
        <f>I209</f>
        <v>15930</v>
      </c>
      <c r="K209" s="54"/>
      <c r="L209" s="54"/>
      <c r="M209" s="54"/>
      <c r="N209" s="59"/>
      <c r="O209" s="59"/>
      <c r="P209" s="59"/>
      <c r="Q209" s="59"/>
      <c r="R209" s="59"/>
      <c r="S209" s="59"/>
      <c r="T209" s="60">
        <f>SUM(T207:T208)</f>
        <v>15930</v>
      </c>
      <c r="U209" s="61"/>
      <c r="V209" s="52"/>
    </row>
    <row r="210" spans="1:22" s="77" customFormat="1" ht="24" customHeight="1">
      <c r="A210" s="53"/>
      <c r="B210" s="54"/>
      <c r="C210" s="55"/>
      <c r="D210" s="56"/>
      <c r="E210" s="53"/>
      <c r="F210" s="57"/>
      <c r="G210" s="54"/>
      <c r="H210" s="57"/>
      <c r="I210" s="73"/>
      <c r="J210" s="73"/>
      <c r="K210" s="54"/>
      <c r="L210" s="54"/>
      <c r="M210" s="54"/>
      <c r="N210" s="59"/>
      <c r="O210" s="59"/>
      <c r="P210" s="59"/>
      <c r="Q210" s="59"/>
      <c r="R210" s="59"/>
      <c r="S210" s="59"/>
      <c r="T210" s="74"/>
      <c r="U210" s="75"/>
      <c r="V210" s="76"/>
    </row>
    <row r="211" spans="1:22" s="77" customFormat="1" ht="24" customHeight="1">
      <c r="A211" s="53"/>
      <c r="B211" s="54"/>
      <c r="C211" s="55"/>
      <c r="D211" s="56"/>
      <c r="E211" s="53"/>
      <c r="F211" s="57"/>
      <c r="G211" s="54"/>
      <c r="H211" s="57"/>
      <c r="I211" s="73"/>
      <c r="J211" s="73"/>
      <c r="K211" s="54"/>
      <c r="L211" s="54"/>
      <c r="M211" s="54"/>
      <c r="N211" s="59"/>
      <c r="O211" s="59"/>
      <c r="P211" s="59"/>
      <c r="Q211" s="59"/>
      <c r="R211" s="59"/>
      <c r="S211" s="59"/>
      <c r="T211" s="74"/>
      <c r="U211" s="75"/>
      <c r="V211" s="76"/>
    </row>
    <row r="212" spans="1:22" s="77" customFormat="1" ht="45" customHeight="1">
      <c r="A212" s="53">
        <v>130960062</v>
      </c>
      <c r="B212" s="54" t="s">
        <v>464</v>
      </c>
      <c r="C212" s="78" t="s">
        <v>465</v>
      </c>
      <c r="D212" s="56" t="s">
        <v>466</v>
      </c>
      <c r="E212" s="53" t="s">
        <v>467</v>
      </c>
      <c r="F212" s="57">
        <v>43068</v>
      </c>
      <c r="G212" s="54" t="s">
        <v>468</v>
      </c>
      <c r="H212" s="57">
        <v>43081</v>
      </c>
      <c r="I212" s="79">
        <v>56366.2</v>
      </c>
      <c r="J212" s="79"/>
      <c r="K212" s="54" t="s">
        <v>85</v>
      </c>
      <c r="L212" s="54" t="s">
        <v>469</v>
      </c>
      <c r="M212" s="54" t="s">
        <v>122</v>
      </c>
      <c r="N212" s="79"/>
      <c r="O212" s="79"/>
      <c r="P212" s="79">
        <v>56366.2</v>
      </c>
      <c r="Q212" s="79"/>
      <c r="R212" s="59"/>
      <c r="S212" s="59"/>
      <c r="T212" s="79">
        <v>56366.2</v>
      </c>
      <c r="U212" s="75"/>
      <c r="V212" s="145"/>
    </row>
    <row r="213" spans="1:22" s="77" customFormat="1" ht="32.25" customHeight="1">
      <c r="A213" s="53"/>
      <c r="B213" s="54"/>
      <c r="C213" s="55" t="s">
        <v>470</v>
      </c>
      <c r="D213" s="56"/>
      <c r="E213" s="53"/>
      <c r="F213" s="57"/>
      <c r="G213" s="54"/>
      <c r="H213" s="57"/>
      <c r="I213" s="146">
        <f>SUM(I212:I212)</f>
        <v>56366.2</v>
      </c>
      <c r="J213" s="58">
        <f>I213</f>
        <v>56366.2</v>
      </c>
      <c r="K213" s="54"/>
      <c r="L213" s="54"/>
      <c r="M213" s="54"/>
      <c r="N213" s="59"/>
      <c r="O213" s="59"/>
      <c r="P213" s="59"/>
      <c r="Q213" s="59"/>
      <c r="R213" s="59"/>
      <c r="S213" s="59"/>
      <c r="T213" s="146">
        <f>SUM(T212:T212)</f>
        <v>56366.2</v>
      </c>
      <c r="U213" s="75"/>
      <c r="V213" s="147"/>
    </row>
    <row r="214" spans="1:22" s="77" customFormat="1" ht="25.5" customHeight="1">
      <c r="A214" s="53"/>
      <c r="B214" s="54"/>
      <c r="C214" s="55"/>
      <c r="D214" s="56"/>
      <c r="E214" s="53"/>
      <c r="F214" s="57"/>
      <c r="G214" s="54"/>
      <c r="H214" s="57"/>
      <c r="I214" s="73"/>
      <c r="J214" s="73"/>
      <c r="K214" s="54"/>
      <c r="L214" s="54"/>
      <c r="M214" s="54"/>
      <c r="N214" s="59"/>
      <c r="O214" s="59"/>
      <c r="P214" s="59"/>
      <c r="Q214" s="59"/>
      <c r="R214" s="59"/>
      <c r="S214" s="59"/>
      <c r="T214" s="74"/>
      <c r="U214" s="75"/>
      <c r="V214" s="76"/>
    </row>
    <row r="215" spans="1:22" s="77" customFormat="1" ht="25.5" customHeight="1">
      <c r="A215" s="53"/>
      <c r="B215" s="54"/>
      <c r="C215" s="55"/>
      <c r="D215" s="56"/>
      <c r="E215" s="53"/>
      <c r="F215" s="57"/>
      <c r="G215" s="54"/>
      <c r="H215" s="57"/>
      <c r="I215" s="73"/>
      <c r="J215" s="73"/>
      <c r="K215" s="54"/>
      <c r="L215" s="54"/>
      <c r="M215" s="54"/>
      <c r="N215" s="59"/>
      <c r="O215" s="59"/>
      <c r="P215" s="59"/>
      <c r="Q215" s="59"/>
      <c r="R215" s="59"/>
      <c r="S215" s="59"/>
      <c r="T215" s="74"/>
      <c r="U215" s="75"/>
      <c r="V215" s="76"/>
    </row>
    <row r="216" spans="1:22" ht="27.75" customHeight="1">
      <c r="A216" s="53">
        <v>130222029</v>
      </c>
      <c r="B216" s="54" t="s">
        <v>111</v>
      </c>
      <c r="C216" s="78" t="s">
        <v>471</v>
      </c>
      <c r="D216" s="56" t="s">
        <v>472</v>
      </c>
      <c r="E216" s="53" t="s">
        <v>473</v>
      </c>
      <c r="F216" s="57">
        <v>41347</v>
      </c>
      <c r="G216" s="54" t="s">
        <v>136</v>
      </c>
      <c r="H216" s="57">
        <v>41352</v>
      </c>
      <c r="I216" s="79">
        <v>1416</v>
      </c>
      <c r="J216" s="79"/>
      <c r="K216" s="54">
        <v>100</v>
      </c>
      <c r="L216" s="54" t="s">
        <v>474</v>
      </c>
      <c r="M216" s="54" t="s">
        <v>59</v>
      </c>
      <c r="N216" s="59"/>
      <c r="O216" s="79">
        <v>1416</v>
      </c>
      <c r="P216" s="59"/>
      <c r="Q216" s="59"/>
      <c r="R216" s="59"/>
      <c r="S216" s="59"/>
      <c r="T216" s="59">
        <v>1416</v>
      </c>
      <c r="U216" s="61"/>
      <c r="V216" s="52"/>
    </row>
    <row r="217" spans="1:22" ht="28.5" customHeight="1">
      <c r="A217" s="53">
        <v>130222029</v>
      </c>
      <c r="B217" s="54" t="s">
        <v>216</v>
      </c>
      <c r="C217" s="78" t="s">
        <v>471</v>
      </c>
      <c r="D217" s="56" t="s">
        <v>472</v>
      </c>
      <c r="E217" s="53" t="s">
        <v>473</v>
      </c>
      <c r="F217" s="57">
        <v>41347</v>
      </c>
      <c r="G217" s="54" t="s">
        <v>136</v>
      </c>
      <c r="H217" s="57">
        <v>41352</v>
      </c>
      <c r="I217" s="79">
        <v>9428.2000000000007</v>
      </c>
      <c r="J217" s="79"/>
      <c r="K217" s="54">
        <v>100</v>
      </c>
      <c r="L217" s="54" t="s">
        <v>474</v>
      </c>
      <c r="M217" s="54" t="s">
        <v>59</v>
      </c>
      <c r="N217" s="59"/>
      <c r="O217" s="79">
        <v>9428.2000000000007</v>
      </c>
      <c r="P217" s="59"/>
      <c r="Q217" s="59"/>
      <c r="R217" s="59"/>
      <c r="S217" s="59"/>
      <c r="T217" s="59">
        <v>9428.2000000000007</v>
      </c>
      <c r="U217" s="61"/>
      <c r="V217" s="52"/>
    </row>
    <row r="218" spans="1:22" ht="36.75" customHeight="1">
      <c r="A218" s="53">
        <v>130222029</v>
      </c>
      <c r="B218" s="54" t="s">
        <v>222</v>
      </c>
      <c r="C218" s="78" t="s">
        <v>471</v>
      </c>
      <c r="D218" s="56" t="s">
        <v>472</v>
      </c>
      <c r="E218" s="53" t="s">
        <v>473</v>
      </c>
      <c r="F218" s="57">
        <v>41347</v>
      </c>
      <c r="G218" s="54" t="s">
        <v>136</v>
      </c>
      <c r="H218" s="57">
        <v>41352</v>
      </c>
      <c r="I218" s="79">
        <v>826</v>
      </c>
      <c r="J218" s="94"/>
      <c r="K218" s="54">
        <v>100</v>
      </c>
      <c r="L218" s="54" t="s">
        <v>474</v>
      </c>
      <c r="M218" s="54" t="s">
        <v>59</v>
      </c>
      <c r="N218" s="59"/>
      <c r="O218" s="79">
        <v>826</v>
      </c>
      <c r="P218" s="59"/>
      <c r="Q218" s="59"/>
      <c r="R218" s="59"/>
      <c r="S218" s="59"/>
      <c r="T218" s="59">
        <v>826</v>
      </c>
      <c r="U218" s="61"/>
      <c r="V218" s="52"/>
    </row>
    <row r="219" spans="1:22" ht="39.75" customHeight="1">
      <c r="A219" s="53">
        <v>130222029</v>
      </c>
      <c r="B219" s="54" t="s">
        <v>300</v>
      </c>
      <c r="C219" s="78" t="s">
        <v>471</v>
      </c>
      <c r="D219" s="56" t="s">
        <v>472</v>
      </c>
      <c r="E219" s="53" t="s">
        <v>473</v>
      </c>
      <c r="F219" s="57">
        <v>41347</v>
      </c>
      <c r="G219" s="54" t="s">
        <v>136</v>
      </c>
      <c r="H219" s="57">
        <v>41352</v>
      </c>
      <c r="I219" s="79">
        <v>1652</v>
      </c>
      <c r="J219" s="79"/>
      <c r="K219" s="54">
        <v>100</v>
      </c>
      <c r="L219" s="54" t="s">
        <v>474</v>
      </c>
      <c r="M219" s="54" t="s">
        <v>59</v>
      </c>
      <c r="N219" s="59"/>
      <c r="O219" s="79">
        <v>1652</v>
      </c>
      <c r="P219" s="59"/>
      <c r="Q219" s="59"/>
      <c r="R219" s="59"/>
      <c r="S219" s="59"/>
      <c r="T219" s="59">
        <v>1652</v>
      </c>
      <c r="U219" s="61"/>
      <c r="V219" s="52"/>
    </row>
    <row r="220" spans="1:22" ht="40.5" customHeight="1">
      <c r="A220" s="53">
        <v>130222029</v>
      </c>
      <c r="B220" s="54" t="s">
        <v>406</v>
      </c>
      <c r="C220" s="78" t="s">
        <v>471</v>
      </c>
      <c r="D220" s="56" t="s">
        <v>472</v>
      </c>
      <c r="E220" s="53" t="s">
        <v>473</v>
      </c>
      <c r="F220" s="57">
        <v>41347</v>
      </c>
      <c r="G220" s="54" t="s">
        <v>136</v>
      </c>
      <c r="H220" s="57">
        <v>41352</v>
      </c>
      <c r="I220" s="79">
        <v>17523</v>
      </c>
      <c r="J220" s="79"/>
      <c r="K220" s="54">
        <v>100</v>
      </c>
      <c r="L220" s="54" t="s">
        <v>474</v>
      </c>
      <c r="M220" s="54" t="s">
        <v>59</v>
      </c>
      <c r="N220" s="59"/>
      <c r="O220" s="79">
        <v>17523</v>
      </c>
      <c r="P220" s="59"/>
      <c r="Q220" s="59"/>
      <c r="R220" s="59"/>
      <c r="S220" s="59"/>
      <c r="T220" s="59">
        <v>17523</v>
      </c>
      <c r="U220" s="61"/>
      <c r="V220" s="52"/>
    </row>
    <row r="221" spans="1:22" ht="45.75" customHeight="1">
      <c r="A221" s="53">
        <v>130222029</v>
      </c>
      <c r="B221" s="54" t="s">
        <v>111</v>
      </c>
      <c r="C221" s="78" t="s">
        <v>471</v>
      </c>
      <c r="D221" s="56" t="s">
        <v>475</v>
      </c>
      <c r="E221" s="53" t="s">
        <v>476</v>
      </c>
      <c r="F221" s="57">
        <v>41564</v>
      </c>
      <c r="G221" s="54" t="s">
        <v>477</v>
      </c>
      <c r="H221" s="57">
        <v>41583</v>
      </c>
      <c r="I221" s="79">
        <v>15989</v>
      </c>
      <c r="J221" s="79"/>
      <c r="K221" s="54">
        <v>100</v>
      </c>
      <c r="L221" s="54" t="s">
        <v>474</v>
      </c>
      <c r="M221" s="54" t="s">
        <v>59</v>
      </c>
      <c r="N221" s="59"/>
      <c r="O221" s="79">
        <v>15989</v>
      </c>
      <c r="P221" s="59"/>
      <c r="Q221" s="59"/>
      <c r="R221" s="59"/>
      <c r="S221" s="59"/>
      <c r="T221" s="59">
        <v>15989</v>
      </c>
      <c r="U221" s="61"/>
      <c r="V221" s="52"/>
    </row>
    <row r="222" spans="1:22" ht="38.25" customHeight="1">
      <c r="A222" s="53">
        <v>130222029</v>
      </c>
      <c r="B222" s="54" t="s">
        <v>478</v>
      </c>
      <c r="C222" s="78" t="s">
        <v>471</v>
      </c>
      <c r="D222" s="56" t="s">
        <v>475</v>
      </c>
      <c r="E222" s="53" t="s">
        <v>476</v>
      </c>
      <c r="F222" s="57">
        <v>41564</v>
      </c>
      <c r="G222" s="54" t="s">
        <v>477</v>
      </c>
      <c r="H222" s="57">
        <v>41583</v>
      </c>
      <c r="I222" s="79">
        <v>63602</v>
      </c>
      <c r="J222" s="79"/>
      <c r="K222" s="54">
        <v>100</v>
      </c>
      <c r="L222" s="54" t="s">
        <v>474</v>
      </c>
      <c r="M222" s="54" t="s">
        <v>59</v>
      </c>
      <c r="N222" s="59"/>
      <c r="O222" s="79">
        <v>63602</v>
      </c>
      <c r="P222" s="59"/>
      <c r="Q222" s="59"/>
      <c r="R222" s="59"/>
      <c r="S222" s="59"/>
      <c r="T222" s="59">
        <v>63602</v>
      </c>
      <c r="U222" s="61"/>
      <c r="V222" s="52"/>
    </row>
    <row r="223" spans="1:22" ht="39" customHeight="1">
      <c r="A223" s="53">
        <v>130222029</v>
      </c>
      <c r="B223" s="54" t="s">
        <v>222</v>
      </c>
      <c r="C223" s="78" t="s">
        <v>471</v>
      </c>
      <c r="D223" s="56" t="s">
        <v>475</v>
      </c>
      <c r="E223" s="53" t="s">
        <v>476</v>
      </c>
      <c r="F223" s="57">
        <v>41564</v>
      </c>
      <c r="G223" s="54" t="s">
        <v>477</v>
      </c>
      <c r="H223" s="57">
        <v>41583</v>
      </c>
      <c r="I223" s="79">
        <v>4053.3</v>
      </c>
      <c r="J223" s="79"/>
      <c r="K223" s="54">
        <v>100</v>
      </c>
      <c r="L223" s="54" t="s">
        <v>479</v>
      </c>
      <c r="M223" s="54" t="s">
        <v>59</v>
      </c>
      <c r="N223" s="59"/>
      <c r="O223" s="79">
        <v>4053.3</v>
      </c>
      <c r="P223" s="59"/>
      <c r="Q223" s="59"/>
      <c r="R223" s="59"/>
      <c r="S223" s="59"/>
      <c r="T223" s="59">
        <v>4053.3</v>
      </c>
      <c r="U223" s="61"/>
      <c r="V223" s="52"/>
    </row>
    <row r="224" spans="1:22" ht="41.25" customHeight="1">
      <c r="A224" s="53">
        <v>130222029</v>
      </c>
      <c r="B224" s="54" t="s">
        <v>300</v>
      </c>
      <c r="C224" s="78" t="s">
        <v>471</v>
      </c>
      <c r="D224" s="56" t="s">
        <v>475</v>
      </c>
      <c r="E224" s="53" t="s">
        <v>476</v>
      </c>
      <c r="F224" s="57">
        <v>41564</v>
      </c>
      <c r="G224" s="54" t="s">
        <v>477</v>
      </c>
      <c r="H224" s="57">
        <v>41583</v>
      </c>
      <c r="I224" s="79">
        <v>1150.5</v>
      </c>
      <c r="J224" s="79"/>
      <c r="K224" s="54">
        <v>100</v>
      </c>
      <c r="L224" s="54" t="s">
        <v>479</v>
      </c>
      <c r="M224" s="54" t="s">
        <v>59</v>
      </c>
      <c r="N224" s="59"/>
      <c r="O224" s="79">
        <v>1150.5</v>
      </c>
      <c r="P224" s="59"/>
      <c r="Q224" s="59"/>
      <c r="R224" s="59"/>
      <c r="S224" s="59"/>
      <c r="T224" s="59">
        <v>1150.5</v>
      </c>
      <c r="U224" s="61"/>
      <c r="V224" s="52"/>
    </row>
    <row r="225" spans="1:22" ht="30" customHeight="1">
      <c r="A225" s="53">
        <v>130222029</v>
      </c>
      <c r="B225" s="54" t="s">
        <v>223</v>
      </c>
      <c r="C225" s="78" t="s">
        <v>471</v>
      </c>
      <c r="D225" s="56" t="s">
        <v>475</v>
      </c>
      <c r="E225" s="53" t="s">
        <v>476</v>
      </c>
      <c r="F225" s="57">
        <v>41564</v>
      </c>
      <c r="G225" s="54" t="s">
        <v>477</v>
      </c>
      <c r="H225" s="57">
        <v>41583</v>
      </c>
      <c r="I225" s="79">
        <v>1121</v>
      </c>
      <c r="J225" s="79"/>
      <c r="K225" s="54">
        <v>100</v>
      </c>
      <c r="L225" s="54" t="s">
        <v>479</v>
      </c>
      <c r="M225" s="54" t="s">
        <v>59</v>
      </c>
      <c r="N225" s="59"/>
      <c r="O225" s="79">
        <v>1121</v>
      </c>
      <c r="P225" s="59"/>
      <c r="Q225" s="59"/>
      <c r="R225" s="59"/>
      <c r="S225" s="59"/>
      <c r="T225" s="59">
        <v>1121</v>
      </c>
      <c r="U225" s="61"/>
      <c r="V225" s="52"/>
    </row>
    <row r="226" spans="1:22" ht="38.25" customHeight="1">
      <c r="A226" s="53">
        <v>130222029</v>
      </c>
      <c r="B226" s="54" t="s">
        <v>406</v>
      </c>
      <c r="C226" s="78" t="s">
        <v>471</v>
      </c>
      <c r="D226" s="56" t="s">
        <v>475</v>
      </c>
      <c r="E226" s="53" t="s">
        <v>476</v>
      </c>
      <c r="F226" s="57">
        <v>41564</v>
      </c>
      <c r="G226" s="54" t="s">
        <v>477</v>
      </c>
      <c r="H226" s="57">
        <v>41583</v>
      </c>
      <c r="I226" s="79">
        <v>217651</v>
      </c>
      <c r="J226" s="79"/>
      <c r="K226" s="54">
        <v>100</v>
      </c>
      <c r="L226" s="54" t="s">
        <v>479</v>
      </c>
      <c r="M226" s="54" t="s">
        <v>59</v>
      </c>
      <c r="N226" s="59"/>
      <c r="O226" s="79">
        <v>217651</v>
      </c>
      <c r="P226" s="59"/>
      <c r="Q226" s="59"/>
      <c r="R226" s="59"/>
      <c r="S226" s="59"/>
      <c r="T226" s="59">
        <v>217651</v>
      </c>
      <c r="U226" s="61"/>
      <c r="V226" s="52"/>
    </row>
    <row r="227" spans="1:22" ht="39.75" customHeight="1">
      <c r="A227" s="53">
        <v>130222029</v>
      </c>
      <c r="B227" s="54" t="s">
        <v>480</v>
      </c>
      <c r="C227" s="78" t="s">
        <v>471</v>
      </c>
      <c r="D227" s="56" t="s">
        <v>475</v>
      </c>
      <c r="E227" s="53" t="s">
        <v>476</v>
      </c>
      <c r="F227" s="57">
        <v>41564</v>
      </c>
      <c r="G227" s="54" t="s">
        <v>477</v>
      </c>
      <c r="H227" s="57">
        <v>41583</v>
      </c>
      <c r="I227" s="79">
        <v>153.4</v>
      </c>
      <c r="J227" s="94"/>
      <c r="K227" s="54">
        <v>100</v>
      </c>
      <c r="L227" s="54" t="s">
        <v>479</v>
      </c>
      <c r="M227" s="54" t="s">
        <v>59</v>
      </c>
      <c r="N227" s="59"/>
      <c r="O227" s="79">
        <v>153.4</v>
      </c>
      <c r="P227" s="59"/>
      <c r="Q227" s="59"/>
      <c r="R227" s="59"/>
      <c r="S227" s="59"/>
      <c r="T227" s="59">
        <v>153.4</v>
      </c>
      <c r="U227" s="61"/>
      <c r="V227" s="52"/>
    </row>
    <row r="228" spans="1:22" ht="30" customHeight="1">
      <c r="A228" s="53">
        <v>130222029</v>
      </c>
      <c r="B228" s="54" t="s">
        <v>481</v>
      </c>
      <c r="C228" s="78" t="s">
        <v>471</v>
      </c>
      <c r="D228" s="56" t="s">
        <v>475</v>
      </c>
      <c r="E228" s="53" t="s">
        <v>476</v>
      </c>
      <c r="F228" s="57">
        <v>41564</v>
      </c>
      <c r="G228" s="54" t="s">
        <v>477</v>
      </c>
      <c r="H228" s="57">
        <v>41583</v>
      </c>
      <c r="I228" s="79">
        <v>224.2</v>
      </c>
      <c r="J228" s="94"/>
      <c r="K228" s="54">
        <v>100</v>
      </c>
      <c r="L228" s="54" t="s">
        <v>479</v>
      </c>
      <c r="M228" s="54" t="s">
        <v>59</v>
      </c>
      <c r="N228" s="59"/>
      <c r="O228" s="79">
        <v>224.2</v>
      </c>
      <c r="P228" s="59"/>
      <c r="Q228" s="59"/>
      <c r="R228" s="59"/>
      <c r="S228" s="59"/>
      <c r="T228" s="59">
        <v>224.2</v>
      </c>
      <c r="U228" s="61"/>
      <c r="V228" s="52"/>
    </row>
    <row r="229" spans="1:22" ht="45" customHeight="1">
      <c r="A229" s="53">
        <v>130222029</v>
      </c>
      <c r="B229" s="54" t="s">
        <v>104</v>
      </c>
      <c r="C229" s="78" t="s">
        <v>471</v>
      </c>
      <c r="D229" s="56" t="s">
        <v>475</v>
      </c>
      <c r="E229" s="53" t="s">
        <v>476</v>
      </c>
      <c r="F229" s="57">
        <v>41564</v>
      </c>
      <c r="G229" s="54" t="s">
        <v>477</v>
      </c>
      <c r="H229" s="57">
        <v>41583</v>
      </c>
      <c r="I229" s="79">
        <v>531</v>
      </c>
      <c r="J229" s="94"/>
      <c r="K229" s="54">
        <v>100</v>
      </c>
      <c r="L229" s="54" t="s">
        <v>479</v>
      </c>
      <c r="M229" s="54" t="s">
        <v>59</v>
      </c>
      <c r="N229" s="59"/>
      <c r="O229" s="79">
        <v>531</v>
      </c>
      <c r="P229" s="59"/>
      <c r="Q229" s="59"/>
      <c r="R229" s="59"/>
      <c r="S229" s="59"/>
      <c r="T229" s="59">
        <v>531</v>
      </c>
      <c r="U229" s="61"/>
      <c r="V229" s="52"/>
    </row>
    <row r="230" spans="1:22" ht="30.75" customHeight="1">
      <c r="A230" s="53"/>
      <c r="B230" s="54"/>
      <c r="C230" s="55" t="s">
        <v>482</v>
      </c>
      <c r="D230" s="56"/>
      <c r="E230" s="53"/>
      <c r="F230" s="57"/>
      <c r="G230" s="54"/>
      <c r="H230" s="57"/>
      <c r="I230" s="58">
        <f>SUM(I216:I229)</f>
        <v>335320.60000000003</v>
      </c>
      <c r="J230" s="58">
        <f>I230</f>
        <v>335320.60000000003</v>
      </c>
      <c r="K230" s="54"/>
      <c r="L230" s="54"/>
      <c r="M230" s="54"/>
      <c r="N230" s="59"/>
      <c r="O230" s="59"/>
      <c r="P230" s="59"/>
      <c r="Q230" s="59"/>
      <c r="R230" s="59"/>
      <c r="S230" s="59"/>
      <c r="T230" s="60">
        <f>SUM(T216:T229)</f>
        <v>335320.60000000003</v>
      </c>
      <c r="U230" s="61"/>
      <c r="V230" s="52"/>
    </row>
    <row r="231" spans="1:22" s="72" customFormat="1" ht="23.1" customHeight="1">
      <c r="A231" s="62"/>
      <c r="B231" s="63"/>
      <c r="C231" s="64"/>
      <c r="D231" s="65"/>
      <c r="E231" s="62"/>
      <c r="F231" s="66"/>
      <c r="G231" s="63"/>
      <c r="H231" s="66"/>
      <c r="I231" s="67"/>
      <c r="J231" s="67"/>
      <c r="K231" s="63"/>
      <c r="L231" s="63"/>
      <c r="M231" s="63"/>
      <c r="N231" s="68"/>
      <c r="O231" s="68"/>
      <c r="P231" s="68"/>
      <c r="Q231" s="68"/>
      <c r="R231" s="68"/>
      <c r="S231" s="68"/>
      <c r="T231" s="69"/>
      <c r="U231" s="70"/>
      <c r="V231" s="71"/>
    </row>
    <row r="232" spans="1:22" s="72" customFormat="1" ht="23.1" customHeight="1">
      <c r="A232" s="62"/>
      <c r="B232" s="63"/>
      <c r="C232" s="64"/>
      <c r="D232" s="65"/>
      <c r="E232" s="62"/>
      <c r="F232" s="66"/>
      <c r="G232" s="63"/>
      <c r="H232" s="66"/>
      <c r="I232" s="67"/>
      <c r="J232" s="67"/>
      <c r="K232" s="63"/>
      <c r="L232" s="63"/>
      <c r="M232" s="63"/>
      <c r="N232" s="68"/>
      <c r="O232" s="68"/>
      <c r="P232" s="68"/>
      <c r="Q232" s="68"/>
      <c r="R232" s="68"/>
      <c r="S232" s="68"/>
      <c r="T232" s="69"/>
      <c r="U232" s="70"/>
      <c r="V232" s="71"/>
    </row>
    <row r="233" spans="1:22" ht="42.4" customHeight="1">
      <c r="A233" s="53">
        <v>130498352</v>
      </c>
      <c r="B233" s="54" t="s">
        <v>483</v>
      </c>
      <c r="C233" s="78" t="s">
        <v>484</v>
      </c>
      <c r="D233" s="56" t="s">
        <v>485</v>
      </c>
      <c r="E233" s="53">
        <v>644</v>
      </c>
      <c r="F233" s="57"/>
      <c r="G233" s="54" t="s">
        <v>486</v>
      </c>
      <c r="H233" s="57">
        <v>41696</v>
      </c>
      <c r="I233" s="79">
        <v>106200</v>
      </c>
      <c r="J233" s="79"/>
      <c r="K233" s="54">
        <v>100</v>
      </c>
      <c r="L233" s="54" t="s">
        <v>487</v>
      </c>
      <c r="M233" s="54" t="s">
        <v>488</v>
      </c>
      <c r="N233" s="59">
        <v>106200</v>
      </c>
      <c r="O233" s="59"/>
      <c r="P233" s="59"/>
      <c r="Q233" s="59"/>
      <c r="R233" s="59"/>
      <c r="S233" s="59"/>
      <c r="T233" s="59">
        <v>106200</v>
      </c>
      <c r="U233" s="61"/>
      <c r="V233" s="52"/>
    </row>
    <row r="234" spans="1:22" ht="42.4" customHeight="1">
      <c r="A234" s="53">
        <v>130498352</v>
      </c>
      <c r="B234" s="54" t="s">
        <v>483</v>
      </c>
      <c r="C234" s="78" t="s">
        <v>484</v>
      </c>
      <c r="D234" s="56" t="s">
        <v>489</v>
      </c>
      <c r="E234" s="53">
        <v>644</v>
      </c>
      <c r="F234" s="57"/>
      <c r="G234" s="54" t="s">
        <v>101</v>
      </c>
      <c r="H234" s="57">
        <v>41724</v>
      </c>
      <c r="I234" s="79">
        <v>106200</v>
      </c>
      <c r="J234" s="79"/>
      <c r="K234" s="54">
        <v>100</v>
      </c>
      <c r="L234" s="54" t="s">
        <v>487</v>
      </c>
      <c r="M234" s="54" t="s">
        <v>488</v>
      </c>
      <c r="N234" s="59">
        <v>106200</v>
      </c>
      <c r="O234" s="59"/>
      <c r="P234" s="59"/>
      <c r="Q234" s="59"/>
      <c r="R234" s="59"/>
      <c r="S234" s="59"/>
      <c r="T234" s="59">
        <v>106200</v>
      </c>
      <c r="U234" s="61"/>
      <c r="V234" s="52"/>
    </row>
    <row r="235" spans="1:22" ht="42.4" customHeight="1">
      <c r="A235" s="53">
        <v>130498352</v>
      </c>
      <c r="B235" s="54" t="s">
        <v>483</v>
      </c>
      <c r="C235" s="78" t="s">
        <v>484</v>
      </c>
      <c r="D235" s="56" t="s">
        <v>490</v>
      </c>
      <c r="E235" s="53">
        <v>644</v>
      </c>
      <c r="F235" s="57"/>
      <c r="G235" s="54" t="s">
        <v>491</v>
      </c>
      <c r="H235" s="57">
        <v>41750</v>
      </c>
      <c r="I235" s="79">
        <v>106200</v>
      </c>
      <c r="J235" s="79"/>
      <c r="K235" s="54">
        <v>100</v>
      </c>
      <c r="L235" s="54" t="s">
        <v>487</v>
      </c>
      <c r="M235" s="54" t="s">
        <v>488</v>
      </c>
      <c r="N235" s="59">
        <v>106200</v>
      </c>
      <c r="O235" s="59"/>
      <c r="P235" s="59"/>
      <c r="Q235" s="59"/>
      <c r="R235" s="59"/>
      <c r="S235" s="59"/>
      <c r="T235" s="59">
        <v>106200</v>
      </c>
      <c r="U235" s="61"/>
      <c r="V235" s="52"/>
    </row>
    <row r="236" spans="1:22" ht="42.4" customHeight="1">
      <c r="A236" s="53">
        <v>130498352</v>
      </c>
      <c r="B236" s="54" t="s">
        <v>483</v>
      </c>
      <c r="C236" s="78" t="s">
        <v>484</v>
      </c>
      <c r="D236" s="56" t="s">
        <v>492</v>
      </c>
      <c r="E236" s="53"/>
      <c r="F236" s="57"/>
      <c r="G236" s="54" t="s">
        <v>166</v>
      </c>
      <c r="H236" s="57">
        <v>41771</v>
      </c>
      <c r="I236" s="79">
        <v>103250</v>
      </c>
      <c r="J236" s="79"/>
      <c r="K236" s="54">
        <v>100</v>
      </c>
      <c r="L236" s="54" t="s">
        <v>487</v>
      </c>
      <c r="M236" s="54" t="s">
        <v>488</v>
      </c>
      <c r="N236" s="59">
        <v>103250</v>
      </c>
      <c r="O236" s="59"/>
      <c r="P236" s="59"/>
      <c r="Q236" s="59"/>
      <c r="R236" s="59"/>
      <c r="S236" s="59"/>
      <c r="T236" s="59">
        <v>103250</v>
      </c>
      <c r="U236" s="61"/>
      <c r="V236" s="52"/>
    </row>
    <row r="237" spans="1:22" ht="42.4" customHeight="1">
      <c r="A237" s="53">
        <v>130498352</v>
      </c>
      <c r="B237" s="54" t="s">
        <v>483</v>
      </c>
      <c r="C237" s="78" t="s">
        <v>484</v>
      </c>
      <c r="D237" s="56" t="s">
        <v>492</v>
      </c>
      <c r="E237" s="53"/>
      <c r="F237" s="57"/>
      <c r="G237" s="54" t="s">
        <v>493</v>
      </c>
      <c r="H237" s="57">
        <v>41783</v>
      </c>
      <c r="I237" s="79">
        <v>103250</v>
      </c>
      <c r="J237" s="79"/>
      <c r="K237" s="54">
        <v>100</v>
      </c>
      <c r="L237" s="54" t="s">
        <v>487</v>
      </c>
      <c r="M237" s="54" t="s">
        <v>488</v>
      </c>
      <c r="N237" s="59">
        <v>103250</v>
      </c>
      <c r="O237" s="59"/>
      <c r="P237" s="59"/>
      <c r="Q237" s="59"/>
      <c r="R237" s="59"/>
      <c r="S237" s="59"/>
      <c r="T237" s="59">
        <v>103250</v>
      </c>
      <c r="U237" s="61"/>
      <c r="V237" s="52"/>
    </row>
    <row r="238" spans="1:22" ht="42.4" customHeight="1">
      <c r="A238" s="53">
        <v>130498352</v>
      </c>
      <c r="B238" s="54" t="s">
        <v>483</v>
      </c>
      <c r="C238" s="78" t="s">
        <v>484</v>
      </c>
      <c r="D238" s="56" t="s">
        <v>494</v>
      </c>
      <c r="E238" s="53" t="s">
        <v>495</v>
      </c>
      <c r="F238" s="57"/>
      <c r="G238" s="54" t="s">
        <v>496</v>
      </c>
      <c r="H238" s="57">
        <v>41799</v>
      </c>
      <c r="I238" s="79">
        <v>103250</v>
      </c>
      <c r="J238" s="79"/>
      <c r="K238" s="54">
        <v>100</v>
      </c>
      <c r="L238" s="54" t="s">
        <v>487</v>
      </c>
      <c r="M238" s="54" t="s">
        <v>488</v>
      </c>
      <c r="N238" s="59">
        <v>103250</v>
      </c>
      <c r="O238" s="59"/>
      <c r="P238" s="59"/>
      <c r="Q238" s="59"/>
      <c r="R238" s="59"/>
      <c r="S238" s="59"/>
      <c r="T238" s="59">
        <v>103250</v>
      </c>
      <c r="U238" s="61"/>
      <c r="V238" s="52"/>
    </row>
    <row r="239" spans="1:22" ht="42.4" customHeight="1">
      <c r="A239" s="53">
        <v>130498352</v>
      </c>
      <c r="B239" s="54" t="s">
        <v>483</v>
      </c>
      <c r="C239" s="78" t="s">
        <v>484</v>
      </c>
      <c r="D239" s="56" t="s">
        <v>497</v>
      </c>
      <c r="E239" s="53" t="s">
        <v>495</v>
      </c>
      <c r="F239" s="57"/>
      <c r="G239" s="54" t="s">
        <v>498</v>
      </c>
      <c r="H239" s="57">
        <v>41802</v>
      </c>
      <c r="I239" s="79">
        <v>103250</v>
      </c>
      <c r="J239" s="79"/>
      <c r="K239" s="54">
        <v>100</v>
      </c>
      <c r="L239" s="54" t="s">
        <v>487</v>
      </c>
      <c r="M239" s="54" t="s">
        <v>488</v>
      </c>
      <c r="N239" s="59">
        <v>103250</v>
      </c>
      <c r="O239" s="59"/>
      <c r="P239" s="59"/>
      <c r="Q239" s="59"/>
      <c r="R239" s="59"/>
      <c r="S239" s="59"/>
      <c r="T239" s="59">
        <v>103250</v>
      </c>
      <c r="U239" s="61"/>
      <c r="V239" s="52"/>
    </row>
    <row r="240" spans="1:22" ht="42.4" customHeight="1">
      <c r="A240" s="53">
        <v>130498352</v>
      </c>
      <c r="B240" s="54" t="s">
        <v>483</v>
      </c>
      <c r="C240" s="78" t="s">
        <v>484</v>
      </c>
      <c r="D240" s="56" t="s">
        <v>499</v>
      </c>
      <c r="E240" s="53" t="s">
        <v>495</v>
      </c>
      <c r="F240" s="57"/>
      <c r="G240" s="54" t="s">
        <v>500</v>
      </c>
      <c r="H240" s="57">
        <v>41806</v>
      </c>
      <c r="I240" s="79">
        <v>103250</v>
      </c>
      <c r="J240" s="79"/>
      <c r="K240" s="54">
        <v>100</v>
      </c>
      <c r="L240" s="54" t="s">
        <v>487</v>
      </c>
      <c r="M240" s="54" t="s">
        <v>488</v>
      </c>
      <c r="N240" s="59">
        <v>103250</v>
      </c>
      <c r="O240" s="59"/>
      <c r="P240" s="59"/>
      <c r="Q240" s="59"/>
      <c r="R240" s="59"/>
      <c r="S240" s="59"/>
      <c r="T240" s="59">
        <v>103250</v>
      </c>
      <c r="U240" s="61"/>
      <c r="V240" s="52"/>
    </row>
    <row r="241" spans="1:22" ht="42.4" customHeight="1">
      <c r="A241" s="53">
        <v>130498352</v>
      </c>
      <c r="B241" s="54" t="s">
        <v>483</v>
      </c>
      <c r="C241" s="78" t="s">
        <v>484</v>
      </c>
      <c r="D241" s="56" t="s">
        <v>499</v>
      </c>
      <c r="E241" s="53" t="s">
        <v>495</v>
      </c>
      <c r="F241" s="57"/>
      <c r="G241" s="54" t="s">
        <v>327</v>
      </c>
      <c r="H241" s="57">
        <v>41824</v>
      </c>
      <c r="I241" s="79">
        <v>103250</v>
      </c>
      <c r="J241" s="79"/>
      <c r="K241" s="54">
        <v>100</v>
      </c>
      <c r="L241" s="54" t="s">
        <v>487</v>
      </c>
      <c r="M241" s="54" t="s">
        <v>488</v>
      </c>
      <c r="N241" s="59">
        <v>103250</v>
      </c>
      <c r="O241" s="59"/>
      <c r="P241" s="59"/>
      <c r="Q241" s="59"/>
      <c r="R241" s="59"/>
      <c r="S241" s="59"/>
      <c r="T241" s="59">
        <v>103250</v>
      </c>
      <c r="U241" s="61"/>
      <c r="V241" s="52"/>
    </row>
    <row r="242" spans="1:22" ht="42.4" customHeight="1">
      <c r="A242" s="53">
        <v>130498352</v>
      </c>
      <c r="B242" s="54" t="s">
        <v>483</v>
      </c>
      <c r="C242" s="78" t="s">
        <v>484</v>
      </c>
      <c r="D242" s="56" t="s">
        <v>499</v>
      </c>
      <c r="E242" s="53" t="s">
        <v>495</v>
      </c>
      <c r="F242" s="57"/>
      <c r="G242" s="54" t="s">
        <v>331</v>
      </c>
      <c r="H242" s="57">
        <v>41829</v>
      </c>
      <c r="I242" s="79">
        <v>103250</v>
      </c>
      <c r="J242" s="79"/>
      <c r="K242" s="54">
        <v>100</v>
      </c>
      <c r="L242" s="54" t="s">
        <v>487</v>
      </c>
      <c r="M242" s="54" t="s">
        <v>488</v>
      </c>
      <c r="N242" s="59">
        <v>103250</v>
      </c>
      <c r="O242" s="59"/>
      <c r="P242" s="59"/>
      <c r="Q242" s="59"/>
      <c r="R242" s="59"/>
      <c r="S242" s="59"/>
      <c r="T242" s="59">
        <v>103250</v>
      </c>
      <c r="U242" s="61"/>
      <c r="V242" s="52"/>
    </row>
    <row r="243" spans="1:22" ht="42.4" customHeight="1">
      <c r="A243" s="53">
        <v>130498352</v>
      </c>
      <c r="B243" s="54" t="s">
        <v>483</v>
      </c>
      <c r="C243" s="78" t="s">
        <v>484</v>
      </c>
      <c r="D243" s="56" t="s">
        <v>501</v>
      </c>
      <c r="E243" s="53" t="s">
        <v>495</v>
      </c>
      <c r="F243" s="57"/>
      <c r="G243" s="54" t="s">
        <v>502</v>
      </c>
      <c r="H243" s="57">
        <v>41870</v>
      </c>
      <c r="I243" s="79">
        <v>103250</v>
      </c>
      <c r="J243" s="79"/>
      <c r="K243" s="54">
        <v>100</v>
      </c>
      <c r="L243" s="54" t="s">
        <v>487</v>
      </c>
      <c r="M243" s="54" t="s">
        <v>488</v>
      </c>
      <c r="N243" s="59">
        <v>103250</v>
      </c>
      <c r="O243" s="59"/>
      <c r="P243" s="59"/>
      <c r="Q243" s="59"/>
      <c r="R243" s="59"/>
      <c r="S243" s="59"/>
      <c r="T243" s="59">
        <v>103250</v>
      </c>
      <c r="U243" s="61"/>
      <c r="V243" s="52"/>
    </row>
    <row r="244" spans="1:22" ht="42.4" customHeight="1">
      <c r="A244" s="53">
        <v>130498352</v>
      </c>
      <c r="B244" s="54" t="s">
        <v>483</v>
      </c>
      <c r="C244" s="78" t="s">
        <v>484</v>
      </c>
      <c r="D244" s="56" t="s">
        <v>503</v>
      </c>
      <c r="E244" s="53" t="s">
        <v>495</v>
      </c>
      <c r="F244" s="57"/>
      <c r="G244" s="54" t="s">
        <v>504</v>
      </c>
      <c r="H244" s="57">
        <v>41878</v>
      </c>
      <c r="I244" s="79">
        <v>103250</v>
      </c>
      <c r="J244" s="79"/>
      <c r="K244" s="54">
        <v>100</v>
      </c>
      <c r="L244" s="54" t="s">
        <v>487</v>
      </c>
      <c r="M244" s="54" t="s">
        <v>488</v>
      </c>
      <c r="N244" s="59">
        <v>103250</v>
      </c>
      <c r="O244" s="59"/>
      <c r="P244" s="59"/>
      <c r="Q244" s="59"/>
      <c r="R244" s="59"/>
      <c r="S244" s="59"/>
      <c r="T244" s="59">
        <v>103250</v>
      </c>
      <c r="U244" s="61"/>
      <c r="V244" s="52"/>
    </row>
    <row r="245" spans="1:22" ht="42.4" customHeight="1">
      <c r="A245" s="53">
        <v>130498352</v>
      </c>
      <c r="B245" s="54" t="s">
        <v>483</v>
      </c>
      <c r="C245" s="78" t="s">
        <v>484</v>
      </c>
      <c r="D245" s="56" t="s">
        <v>505</v>
      </c>
      <c r="E245" s="53" t="s">
        <v>495</v>
      </c>
      <c r="F245" s="57"/>
      <c r="G245" s="54" t="s">
        <v>506</v>
      </c>
      <c r="H245" s="57">
        <v>41883</v>
      </c>
      <c r="I245" s="79">
        <v>103250</v>
      </c>
      <c r="J245" s="79"/>
      <c r="K245" s="54">
        <v>100</v>
      </c>
      <c r="L245" s="54" t="s">
        <v>487</v>
      </c>
      <c r="M245" s="54" t="s">
        <v>488</v>
      </c>
      <c r="N245" s="59">
        <v>103250</v>
      </c>
      <c r="O245" s="59"/>
      <c r="P245" s="59"/>
      <c r="Q245" s="59"/>
      <c r="R245" s="59"/>
      <c r="S245" s="59"/>
      <c r="T245" s="59">
        <v>103250</v>
      </c>
      <c r="U245" s="61"/>
      <c r="V245" s="52"/>
    </row>
    <row r="246" spans="1:22" ht="42.4" customHeight="1">
      <c r="A246" s="53">
        <v>130498352</v>
      </c>
      <c r="B246" s="54" t="s">
        <v>483</v>
      </c>
      <c r="C246" s="78" t="s">
        <v>484</v>
      </c>
      <c r="D246" s="56" t="s">
        <v>507</v>
      </c>
      <c r="E246" s="53" t="s">
        <v>495</v>
      </c>
      <c r="F246" s="57"/>
      <c r="G246" s="54" t="s">
        <v>108</v>
      </c>
      <c r="H246" s="57">
        <v>41898</v>
      </c>
      <c r="I246" s="79">
        <v>103250</v>
      </c>
      <c r="J246" s="79"/>
      <c r="K246" s="54">
        <v>100</v>
      </c>
      <c r="L246" s="54" t="s">
        <v>487</v>
      </c>
      <c r="M246" s="54" t="s">
        <v>488</v>
      </c>
      <c r="N246" s="59">
        <v>103250</v>
      </c>
      <c r="O246" s="59"/>
      <c r="P246" s="59"/>
      <c r="Q246" s="59"/>
      <c r="R246" s="59"/>
      <c r="S246" s="59"/>
      <c r="T246" s="59">
        <v>103250</v>
      </c>
      <c r="U246" s="61"/>
      <c r="V246" s="52"/>
    </row>
    <row r="247" spans="1:22" ht="42.4" customHeight="1">
      <c r="A247" s="53">
        <v>130498352</v>
      </c>
      <c r="B247" s="54" t="s">
        <v>483</v>
      </c>
      <c r="C247" s="78" t="s">
        <v>484</v>
      </c>
      <c r="D247" s="56" t="s">
        <v>508</v>
      </c>
      <c r="E247" s="53" t="s">
        <v>495</v>
      </c>
      <c r="F247" s="57"/>
      <c r="G247" s="54" t="s">
        <v>509</v>
      </c>
      <c r="H247" s="57">
        <v>41912</v>
      </c>
      <c r="I247" s="79">
        <v>103250</v>
      </c>
      <c r="J247" s="79"/>
      <c r="K247" s="54">
        <v>100</v>
      </c>
      <c r="L247" s="54" t="s">
        <v>487</v>
      </c>
      <c r="M247" s="54" t="s">
        <v>488</v>
      </c>
      <c r="N247" s="59">
        <v>103250</v>
      </c>
      <c r="O247" s="59"/>
      <c r="P247" s="59"/>
      <c r="Q247" s="59"/>
      <c r="R247" s="59"/>
      <c r="S247" s="59"/>
      <c r="T247" s="59">
        <v>103250</v>
      </c>
      <c r="U247" s="61"/>
      <c r="V247" s="52"/>
    </row>
    <row r="248" spans="1:22" ht="46.5" customHeight="1">
      <c r="A248" s="53">
        <v>130498352</v>
      </c>
      <c r="B248" s="54" t="s">
        <v>483</v>
      </c>
      <c r="C248" s="78" t="s">
        <v>484</v>
      </c>
      <c r="D248" s="56" t="s">
        <v>510</v>
      </c>
      <c r="E248" s="53">
        <v>396</v>
      </c>
      <c r="F248" s="57"/>
      <c r="G248" s="54" t="s">
        <v>511</v>
      </c>
      <c r="H248" s="57">
        <v>41943</v>
      </c>
      <c r="I248" s="79">
        <v>165200</v>
      </c>
      <c r="J248" s="79"/>
      <c r="K248" s="54">
        <v>100</v>
      </c>
      <c r="L248" s="54" t="s">
        <v>487</v>
      </c>
      <c r="M248" s="54" t="s">
        <v>488</v>
      </c>
      <c r="N248" s="59">
        <v>165200</v>
      </c>
      <c r="O248" s="59"/>
      <c r="P248" s="59"/>
      <c r="Q248" s="59"/>
      <c r="R248" s="59"/>
      <c r="S248" s="59"/>
      <c r="T248" s="59">
        <v>165200</v>
      </c>
      <c r="U248" s="61"/>
      <c r="V248" s="52"/>
    </row>
    <row r="249" spans="1:22" ht="42.4" customHeight="1">
      <c r="A249" s="53">
        <v>130498352</v>
      </c>
      <c r="B249" s="54" t="s">
        <v>483</v>
      </c>
      <c r="C249" s="78" t="s">
        <v>484</v>
      </c>
      <c r="D249" s="56" t="s">
        <v>512</v>
      </c>
      <c r="E249" s="53" t="s">
        <v>495</v>
      </c>
      <c r="F249" s="57"/>
      <c r="G249" s="54" t="s">
        <v>513</v>
      </c>
      <c r="H249" s="57">
        <v>41969</v>
      </c>
      <c r="I249" s="79">
        <v>115639.99</v>
      </c>
      <c r="J249" s="79"/>
      <c r="K249" s="54">
        <v>100</v>
      </c>
      <c r="L249" s="54" t="s">
        <v>487</v>
      </c>
      <c r="M249" s="54" t="s">
        <v>488</v>
      </c>
      <c r="N249" s="59">
        <v>115639.99</v>
      </c>
      <c r="O249" s="59"/>
      <c r="P249" s="59"/>
      <c r="Q249" s="59"/>
      <c r="R249" s="59"/>
      <c r="S249" s="59"/>
      <c r="T249" s="59">
        <v>115639.99</v>
      </c>
      <c r="U249" s="61"/>
      <c r="V249" s="52"/>
    </row>
    <row r="250" spans="1:22" ht="26.25" customHeight="1">
      <c r="A250" s="53"/>
      <c r="B250" s="54"/>
      <c r="C250" s="55" t="s">
        <v>514</v>
      </c>
      <c r="D250" s="56"/>
      <c r="E250" s="53"/>
      <c r="F250" s="57"/>
      <c r="G250" s="54"/>
      <c r="H250" s="57"/>
      <c r="I250" s="58">
        <f>SUM(I233:I249)</f>
        <v>1838439.99</v>
      </c>
      <c r="J250" s="58">
        <f>I250</f>
        <v>1838439.99</v>
      </c>
      <c r="K250" s="54"/>
      <c r="L250" s="54"/>
      <c r="M250" s="54"/>
      <c r="N250" s="59"/>
      <c r="O250" s="59"/>
      <c r="P250" s="59"/>
      <c r="Q250" s="59"/>
      <c r="R250" s="59"/>
      <c r="S250" s="59"/>
      <c r="T250" s="60">
        <f>SUM(T233:T249)</f>
        <v>1838439.99</v>
      </c>
      <c r="U250" s="61"/>
      <c r="V250" s="52"/>
    </row>
    <row r="251" spans="1:22" s="77" customFormat="1" ht="24" customHeight="1">
      <c r="A251" s="53"/>
      <c r="B251" s="54"/>
      <c r="C251" s="55"/>
      <c r="D251" s="56"/>
      <c r="E251" s="53"/>
      <c r="F251" s="57"/>
      <c r="G251" s="54"/>
      <c r="H251" s="57"/>
      <c r="I251" s="73"/>
      <c r="J251" s="73"/>
      <c r="K251" s="54"/>
      <c r="L251" s="54"/>
      <c r="M251" s="54"/>
      <c r="N251" s="59"/>
      <c r="O251" s="59"/>
      <c r="P251" s="59"/>
      <c r="Q251" s="59"/>
      <c r="R251" s="59"/>
      <c r="S251" s="59"/>
      <c r="T251" s="74"/>
      <c r="U251" s="75"/>
      <c r="V251" s="76"/>
    </row>
    <row r="252" spans="1:22" s="77" customFormat="1" ht="24" customHeight="1">
      <c r="A252" s="53"/>
      <c r="B252" s="54"/>
      <c r="C252" s="55"/>
      <c r="D252" s="56"/>
      <c r="E252" s="53"/>
      <c r="F252" s="57"/>
      <c r="G252" s="54"/>
      <c r="H252" s="57"/>
      <c r="I252" s="73"/>
      <c r="J252" s="73"/>
      <c r="K252" s="54"/>
      <c r="L252" s="54"/>
      <c r="M252" s="54"/>
      <c r="N252" s="59"/>
      <c r="O252" s="59"/>
      <c r="P252" s="59"/>
      <c r="Q252" s="59"/>
      <c r="R252" s="59"/>
      <c r="S252" s="59"/>
      <c r="T252" s="74"/>
      <c r="U252" s="75"/>
      <c r="V252" s="76"/>
    </row>
    <row r="253" spans="1:22" ht="60" customHeight="1">
      <c r="A253" s="53">
        <v>130201498</v>
      </c>
      <c r="B253" s="54" t="s">
        <v>454</v>
      </c>
      <c r="C253" s="78" t="s">
        <v>515</v>
      </c>
      <c r="D253" s="56" t="s">
        <v>516</v>
      </c>
      <c r="E253" s="53" t="s">
        <v>517</v>
      </c>
      <c r="F253" s="57">
        <v>42038</v>
      </c>
      <c r="G253" s="54" t="s">
        <v>518</v>
      </c>
      <c r="H253" s="57">
        <v>42038</v>
      </c>
      <c r="I253" s="79">
        <v>31600</v>
      </c>
      <c r="J253" s="79"/>
      <c r="K253" s="54">
        <v>100</v>
      </c>
      <c r="L253" s="54" t="s">
        <v>519</v>
      </c>
      <c r="M253" s="54" t="s">
        <v>226</v>
      </c>
      <c r="N253" s="59"/>
      <c r="O253" s="59">
        <v>31600</v>
      </c>
      <c r="P253" s="59"/>
      <c r="Q253" s="59"/>
      <c r="R253" s="59"/>
      <c r="S253" s="59"/>
      <c r="T253" s="59">
        <v>31600</v>
      </c>
      <c r="U253" s="61"/>
      <c r="V253" s="52"/>
    </row>
    <row r="254" spans="1:22" ht="35.450000000000003" customHeight="1">
      <c r="A254" s="53"/>
      <c r="B254" s="54"/>
      <c r="C254" s="55" t="s">
        <v>520</v>
      </c>
      <c r="D254" s="56"/>
      <c r="E254" s="53"/>
      <c r="F254" s="57"/>
      <c r="G254" s="54"/>
      <c r="H254" s="57"/>
      <c r="I254" s="58">
        <f>SUM(I253)</f>
        <v>31600</v>
      </c>
      <c r="J254" s="58">
        <f>I254</f>
        <v>31600</v>
      </c>
      <c r="K254" s="54"/>
      <c r="L254" s="54"/>
      <c r="M254" s="54"/>
      <c r="N254" s="59"/>
      <c r="O254" s="59"/>
      <c r="P254" s="59"/>
      <c r="Q254" s="59"/>
      <c r="R254" s="59"/>
      <c r="S254" s="59"/>
      <c r="T254" s="60">
        <f>SUM(T253)</f>
        <v>31600</v>
      </c>
      <c r="U254" s="61"/>
      <c r="V254" s="52"/>
    </row>
    <row r="255" spans="1:22" s="77" customFormat="1" ht="20.25" customHeight="1">
      <c r="A255" s="53"/>
      <c r="B255" s="54"/>
      <c r="C255" s="55"/>
      <c r="D255" s="56"/>
      <c r="E255" s="53"/>
      <c r="F255" s="57"/>
      <c r="G255" s="54"/>
      <c r="H255" s="57"/>
      <c r="I255" s="73"/>
      <c r="J255" s="73"/>
      <c r="K255" s="54"/>
      <c r="L255" s="54"/>
      <c r="M255" s="54"/>
      <c r="N255" s="59"/>
      <c r="O255" s="59"/>
      <c r="P255" s="59"/>
      <c r="Q255" s="59"/>
      <c r="R255" s="59"/>
      <c r="S255" s="59"/>
      <c r="T255" s="74"/>
      <c r="U255" s="75"/>
      <c r="V255" s="76"/>
    </row>
    <row r="256" spans="1:22" s="77" customFormat="1" ht="20.25" customHeight="1">
      <c r="A256" s="53"/>
      <c r="B256" s="54"/>
      <c r="C256" s="55"/>
      <c r="D256" s="56"/>
      <c r="E256" s="53"/>
      <c r="F256" s="57"/>
      <c r="G256" s="54"/>
      <c r="H256" s="57"/>
      <c r="I256" s="73"/>
      <c r="J256" s="73"/>
      <c r="K256" s="54"/>
      <c r="L256" s="54"/>
      <c r="M256" s="54"/>
      <c r="N256" s="59"/>
      <c r="O256" s="59"/>
      <c r="P256" s="59"/>
      <c r="Q256" s="59"/>
      <c r="R256" s="59"/>
      <c r="S256" s="59"/>
      <c r="T256" s="74"/>
      <c r="U256" s="75"/>
      <c r="V256" s="76"/>
    </row>
    <row r="257" spans="1:22" ht="41.25" customHeight="1">
      <c r="A257" s="53">
        <v>131549799</v>
      </c>
      <c r="B257" s="54" t="s">
        <v>93</v>
      </c>
      <c r="C257" s="78" t="s">
        <v>521</v>
      </c>
      <c r="D257" s="56" t="s">
        <v>522</v>
      </c>
      <c r="E257" s="53" t="s">
        <v>523</v>
      </c>
      <c r="F257" s="57">
        <v>42950</v>
      </c>
      <c r="G257" s="54" t="s">
        <v>524</v>
      </c>
      <c r="H257" s="57">
        <v>43025</v>
      </c>
      <c r="I257" s="79">
        <v>380000</v>
      </c>
      <c r="J257" s="79"/>
      <c r="K257" s="54" t="s">
        <v>85</v>
      </c>
      <c r="L257" s="54" t="s">
        <v>279</v>
      </c>
      <c r="M257" s="54" t="s">
        <v>59</v>
      </c>
      <c r="N257" s="79"/>
      <c r="O257" s="79"/>
      <c r="P257" s="79"/>
      <c r="Q257" s="79">
        <v>380000</v>
      </c>
      <c r="R257" s="79"/>
      <c r="S257" s="59"/>
      <c r="T257" s="79">
        <v>380000</v>
      </c>
      <c r="U257" s="61"/>
      <c r="V257" s="52"/>
    </row>
    <row r="258" spans="1:22" ht="30.75" customHeight="1">
      <c r="A258" s="53"/>
      <c r="B258" s="54"/>
      <c r="C258" s="55" t="s">
        <v>525</v>
      </c>
      <c r="D258" s="56"/>
      <c r="E258" s="53"/>
      <c r="F258" s="57"/>
      <c r="G258" s="54"/>
      <c r="H258" s="57"/>
      <c r="I258" s="58">
        <f>SUM(I257)</f>
        <v>380000</v>
      </c>
      <c r="J258" s="58">
        <f>I258</f>
        <v>380000</v>
      </c>
      <c r="K258" s="54"/>
      <c r="L258" s="54"/>
      <c r="M258" s="54"/>
      <c r="N258" s="59"/>
      <c r="O258" s="59"/>
      <c r="P258" s="59"/>
      <c r="Q258" s="59"/>
      <c r="R258" s="59"/>
      <c r="S258" s="59"/>
      <c r="T258" s="60" t="e">
        <f>SUM(#REF!)</f>
        <v>#REF!</v>
      </c>
      <c r="U258" s="61"/>
      <c r="V258" s="52"/>
    </row>
    <row r="259" spans="1:22" s="77" customFormat="1" ht="27.75" customHeight="1">
      <c r="A259" s="53"/>
      <c r="B259" s="54"/>
      <c r="C259" s="55"/>
      <c r="D259" s="56"/>
      <c r="E259" s="53"/>
      <c r="F259" s="57"/>
      <c r="G259" s="54"/>
      <c r="H259" s="57"/>
      <c r="I259" s="73"/>
      <c r="J259" s="73"/>
      <c r="K259" s="54"/>
      <c r="L259" s="54"/>
      <c r="M259" s="54"/>
      <c r="N259" s="59"/>
      <c r="O259" s="59"/>
      <c r="P259" s="59"/>
      <c r="Q259" s="59"/>
      <c r="R259" s="59"/>
      <c r="S259" s="59"/>
      <c r="T259" s="74"/>
      <c r="U259" s="75"/>
      <c r="V259" s="76"/>
    </row>
    <row r="260" spans="1:22" s="77" customFormat="1" ht="27.75" customHeight="1">
      <c r="A260" s="53"/>
      <c r="B260" s="54"/>
      <c r="C260" s="55"/>
      <c r="D260" s="56"/>
      <c r="E260" s="53"/>
      <c r="F260" s="57"/>
      <c r="G260" s="54"/>
      <c r="H260" s="57"/>
      <c r="I260" s="73"/>
      <c r="J260" s="73"/>
      <c r="K260" s="54"/>
      <c r="L260" s="54"/>
      <c r="M260" s="54"/>
      <c r="N260" s="59"/>
      <c r="O260" s="59"/>
      <c r="P260" s="59"/>
      <c r="Q260" s="59"/>
      <c r="R260" s="59"/>
      <c r="S260" s="59"/>
      <c r="T260" s="74"/>
      <c r="U260" s="75"/>
      <c r="V260" s="76"/>
    </row>
    <row r="261" spans="1:22" s="77" customFormat="1" ht="27.75" customHeight="1">
      <c r="A261" s="53" t="s">
        <v>526</v>
      </c>
      <c r="B261" s="54" t="s">
        <v>45</v>
      </c>
      <c r="C261" s="78" t="s">
        <v>527</v>
      </c>
      <c r="D261" s="56" t="s">
        <v>528</v>
      </c>
      <c r="E261" s="53" t="s">
        <v>529</v>
      </c>
      <c r="F261" s="57">
        <v>43047</v>
      </c>
      <c r="G261" s="54" t="s">
        <v>530</v>
      </c>
      <c r="H261" s="57">
        <v>43054</v>
      </c>
      <c r="I261" s="79">
        <v>152204</v>
      </c>
      <c r="J261" s="73"/>
      <c r="K261" s="54" t="s">
        <v>531</v>
      </c>
      <c r="L261" s="54" t="s">
        <v>532</v>
      </c>
      <c r="M261" s="54" t="s">
        <v>160</v>
      </c>
      <c r="N261" s="79">
        <v>152204</v>
      </c>
      <c r="O261" s="59"/>
      <c r="P261" s="79"/>
      <c r="Q261" s="59"/>
      <c r="R261" s="59"/>
      <c r="S261" s="59"/>
      <c r="T261" s="79">
        <v>152204</v>
      </c>
      <c r="U261" s="75"/>
      <c r="V261" s="76"/>
    </row>
    <row r="262" spans="1:22" s="77" customFormat="1" ht="27.75" customHeight="1">
      <c r="A262" s="53"/>
      <c r="B262" s="54"/>
      <c r="C262" s="55" t="s">
        <v>533</v>
      </c>
      <c r="D262" s="56"/>
      <c r="E262" s="53"/>
      <c r="F262" s="57"/>
      <c r="G262" s="54"/>
      <c r="H262" s="57"/>
      <c r="I262" s="80">
        <f>SUM(I261)</f>
        <v>152204</v>
      </c>
      <c r="J262" s="58">
        <f>I262</f>
        <v>152204</v>
      </c>
      <c r="K262" s="54"/>
      <c r="L262" s="54"/>
      <c r="M262" s="54"/>
      <c r="N262" s="59"/>
      <c r="O262" s="59"/>
      <c r="P262" s="59"/>
      <c r="Q262" s="59"/>
      <c r="R262" s="59"/>
      <c r="S262" s="59"/>
      <c r="T262" s="80">
        <f>SUM(T261)</f>
        <v>152204</v>
      </c>
      <c r="U262" s="75"/>
      <c r="V262" s="76"/>
    </row>
    <row r="263" spans="1:22" s="77" customFormat="1" ht="27.75" customHeight="1">
      <c r="A263" s="53"/>
      <c r="B263" s="54"/>
      <c r="C263" s="55"/>
      <c r="D263" s="56"/>
      <c r="E263" s="53"/>
      <c r="F263" s="57"/>
      <c r="G263" s="54"/>
      <c r="H263" s="57"/>
      <c r="I263" s="73"/>
      <c r="J263" s="73"/>
      <c r="K263" s="54"/>
      <c r="L263" s="54"/>
      <c r="M263" s="54"/>
      <c r="N263" s="59"/>
      <c r="O263" s="59"/>
      <c r="P263" s="59"/>
      <c r="Q263" s="59"/>
      <c r="R263" s="59"/>
      <c r="S263" s="59"/>
      <c r="T263" s="74"/>
      <c r="U263" s="75"/>
      <c r="V263" s="76"/>
    </row>
    <row r="264" spans="1:22" s="77" customFormat="1" ht="27.75" customHeight="1">
      <c r="A264" s="53"/>
      <c r="B264" s="54"/>
      <c r="C264" s="55"/>
      <c r="D264" s="56"/>
      <c r="E264" s="53"/>
      <c r="F264" s="57"/>
      <c r="G264" s="54"/>
      <c r="H264" s="57"/>
      <c r="I264" s="73"/>
      <c r="J264" s="73"/>
      <c r="K264" s="54"/>
      <c r="L264" s="54"/>
      <c r="M264" s="54"/>
      <c r="N264" s="59"/>
      <c r="O264" s="59"/>
      <c r="P264" s="59"/>
      <c r="Q264" s="59"/>
      <c r="R264" s="59"/>
      <c r="S264" s="59"/>
      <c r="T264" s="74"/>
      <c r="U264" s="75"/>
      <c r="V264" s="76"/>
    </row>
    <row r="265" spans="1:22" ht="34.5" customHeight="1">
      <c r="A265" s="53">
        <v>130410372</v>
      </c>
      <c r="B265" s="54" t="s">
        <v>534</v>
      </c>
      <c r="C265" s="78" t="s">
        <v>535</v>
      </c>
      <c r="D265" s="56" t="s">
        <v>536</v>
      </c>
      <c r="E265" s="53" t="s">
        <v>537</v>
      </c>
      <c r="F265" s="57">
        <v>41767</v>
      </c>
      <c r="G265" s="54" t="s">
        <v>538</v>
      </c>
      <c r="H265" s="57">
        <v>41738</v>
      </c>
      <c r="I265" s="79">
        <v>17221.599999999999</v>
      </c>
      <c r="J265" s="79"/>
      <c r="K265" s="54">
        <v>100</v>
      </c>
      <c r="L265" s="54" t="s">
        <v>539</v>
      </c>
      <c r="M265" s="54" t="s">
        <v>540</v>
      </c>
      <c r="N265" s="59"/>
      <c r="O265" s="79">
        <v>17221.599999999999</v>
      </c>
      <c r="P265" s="59"/>
      <c r="Q265" s="59"/>
      <c r="R265" s="59"/>
      <c r="S265" s="59"/>
      <c r="T265" s="59">
        <v>17221.599999999999</v>
      </c>
      <c r="U265" s="61"/>
      <c r="V265" s="52"/>
    </row>
    <row r="266" spans="1:22" ht="30" customHeight="1">
      <c r="A266" s="53"/>
      <c r="B266" s="54"/>
      <c r="C266" s="55" t="s">
        <v>535</v>
      </c>
      <c r="D266" s="56"/>
      <c r="E266" s="53"/>
      <c r="F266" s="57"/>
      <c r="G266" s="54"/>
      <c r="H266" s="57"/>
      <c r="I266" s="58">
        <f>SUM(I265)</f>
        <v>17221.599999999999</v>
      </c>
      <c r="J266" s="58">
        <f>I266</f>
        <v>17221.599999999999</v>
      </c>
      <c r="K266" s="54"/>
      <c r="L266" s="54"/>
      <c r="M266" s="54"/>
      <c r="N266" s="59"/>
      <c r="O266" s="59"/>
      <c r="P266" s="59"/>
      <c r="Q266" s="59"/>
      <c r="R266" s="59"/>
      <c r="S266" s="59"/>
      <c r="T266" s="60">
        <f>SUM(T265)</f>
        <v>17221.599999999999</v>
      </c>
      <c r="U266" s="61"/>
      <c r="V266" s="52"/>
    </row>
    <row r="267" spans="1:22" s="72" customFormat="1" ht="30" customHeight="1">
      <c r="A267" s="62"/>
      <c r="B267" s="63"/>
      <c r="C267" s="64"/>
      <c r="D267" s="65"/>
      <c r="E267" s="62"/>
      <c r="F267" s="66"/>
      <c r="G267" s="63"/>
      <c r="H267" s="66"/>
      <c r="I267" s="67"/>
      <c r="J267" s="67"/>
      <c r="K267" s="63"/>
      <c r="L267" s="63"/>
      <c r="M267" s="63"/>
      <c r="N267" s="68"/>
      <c r="O267" s="68"/>
      <c r="P267" s="68"/>
      <c r="Q267" s="68"/>
      <c r="R267" s="68"/>
      <c r="S267" s="68"/>
      <c r="T267" s="69"/>
      <c r="U267" s="70"/>
      <c r="V267" s="71"/>
    </row>
    <row r="268" spans="1:22" s="72" customFormat="1" ht="30" customHeight="1">
      <c r="A268" s="62"/>
      <c r="B268" s="63"/>
      <c r="C268" s="64"/>
      <c r="D268" s="65"/>
      <c r="E268" s="62"/>
      <c r="F268" s="66"/>
      <c r="G268" s="63"/>
      <c r="H268" s="66"/>
      <c r="I268" s="67"/>
      <c r="J268" s="67"/>
      <c r="K268" s="63"/>
      <c r="L268" s="63"/>
      <c r="M268" s="63"/>
      <c r="N268" s="68"/>
      <c r="O268" s="68"/>
      <c r="P268" s="68"/>
      <c r="Q268" s="68"/>
      <c r="R268" s="68"/>
      <c r="S268" s="68"/>
      <c r="T268" s="69"/>
      <c r="U268" s="70"/>
      <c r="V268" s="71"/>
    </row>
    <row r="269" spans="1:22" ht="51" customHeight="1">
      <c r="A269" s="53">
        <v>101629381</v>
      </c>
      <c r="B269" s="54" t="s">
        <v>29</v>
      </c>
      <c r="C269" s="78" t="s">
        <v>541</v>
      </c>
      <c r="D269" s="56" t="s">
        <v>542</v>
      </c>
      <c r="E269" s="53" t="s">
        <v>543</v>
      </c>
      <c r="F269" s="57">
        <v>41780</v>
      </c>
      <c r="G269" s="54" t="s">
        <v>544</v>
      </c>
      <c r="H269" s="57">
        <v>41848</v>
      </c>
      <c r="I269" s="79">
        <v>29205</v>
      </c>
      <c r="J269" s="79"/>
      <c r="K269" s="54">
        <v>100</v>
      </c>
      <c r="L269" s="54" t="s">
        <v>545</v>
      </c>
      <c r="M269" s="54" t="s">
        <v>546</v>
      </c>
      <c r="N269" s="59"/>
      <c r="O269" s="79">
        <v>29205</v>
      </c>
      <c r="P269" s="59"/>
      <c r="Q269" s="59"/>
      <c r="R269" s="59"/>
      <c r="S269" s="59"/>
      <c r="T269" s="59">
        <v>29205</v>
      </c>
      <c r="U269" s="61"/>
      <c r="V269" s="52"/>
    </row>
    <row r="270" spans="1:22" ht="33" customHeight="1">
      <c r="A270" s="53"/>
      <c r="B270" s="54"/>
      <c r="C270" s="55" t="s">
        <v>547</v>
      </c>
      <c r="D270" s="56"/>
      <c r="E270" s="53"/>
      <c r="F270" s="57"/>
      <c r="G270" s="54"/>
      <c r="H270" s="57"/>
      <c r="I270" s="58">
        <f>SUM(I269)</f>
        <v>29205</v>
      </c>
      <c r="J270" s="58">
        <f>I270</f>
        <v>29205</v>
      </c>
      <c r="K270" s="54"/>
      <c r="L270" s="54"/>
      <c r="M270" s="54"/>
      <c r="N270" s="59"/>
      <c r="O270" s="59"/>
      <c r="P270" s="59"/>
      <c r="Q270" s="59"/>
      <c r="R270" s="59"/>
      <c r="S270" s="59"/>
      <c r="T270" s="60">
        <f>SUM(T269)</f>
        <v>29205</v>
      </c>
      <c r="U270" s="61"/>
      <c r="V270" s="52"/>
    </row>
    <row r="271" spans="1:22" s="72" customFormat="1" ht="33" customHeight="1">
      <c r="A271" s="62"/>
      <c r="B271" s="63"/>
      <c r="C271" s="64"/>
      <c r="D271" s="65"/>
      <c r="E271" s="62"/>
      <c r="F271" s="66"/>
      <c r="G271" s="63"/>
      <c r="H271" s="66"/>
      <c r="I271" s="67"/>
      <c r="J271" s="67"/>
      <c r="K271" s="63"/>
      <c r="L271" s="63"/>
      <c r="M271" s="63"/>
      <c r="N271" s="68"/>
      <c r="O271" s="68"/>
      <c r="P271" s="68"/>
      <c r="Q271" s="68"/>
      <c r="R271" s="68"/>
      <c r="S271" s="68"/>
      <c r="T271" s="69"/>
      <c r="U271" s="70"/>
      <c r="V271" s="71"/>
    </row>
    <row r="272" spans="1:22" s="72" customFormat="1" ht="33" customHeight="1">
      <c r="A272" s="62"/>
      <c r="B272" s="63"/>
      <c r="C272" s="64"/>
      <c r="D272" s="65"/>
      <c r="E272" s="62"/>
      <c r="F272" s="66"/>
      <c r="G272" s="63"/>
      <c r="H272" s="66"/>
      <c r="I272" s="67"/>
      <c r="J272" s="67"/>
      <c r="K272" s="63"/>
      <c r="L272" s="63"/>
      <c r="M272" s="63"/>
      <c r="N272" s="68"/>
      <c r="O272" s="68"/>
      <c r="P272" s="68"/>
      <c r="Q272" s="68"/>
      <c r="R272" s="68"/>
      <c r="S272" s="68"/>
      <c r="T272" s="69"/>
      <c r="U272" s="70"/>
      <c r="V272" s="71"/>
    </row>
    <row r="273" spans="1:22" s="72" customFormat="1" ht="41.25" customHeight="1">
      <c r="A273" s="62" t="s">
        <v>548</v>
      </c>
      <c r="B273" s="63" t="s">
        <v>29</v>
      </c>
      <c r="C273" s="83" t="s">
        <v>549</v>
      </c>
      <c r="D273" s="65" t="s">
        <v>550</v>
      </c>
      <c r="E273" s="62" t="s">
        <v>551</v>
      </c>
      <c r="F273" s="66">
        <v>42989</v>
      </c>
      <c r="G273" s="63" t="s">
        <v>552</v>
      </c>
      <c r="H273" s="66">
        <v>43084</v>
      </c>
      <c r="I273" s="84">
        <v>112660.5</v>
      </c>
      <c r="J273" s="67"/>
      <c r="K273" s="63" t="s">
        <v>85</v>
      </c>
      <c r="L273" s="63" t="s">
        <v>553</v>
      </c>
      <c r="M273" s="63" t="s">
        <v>554</v>
      </c>
      <c r="N273" s="84"/>
      <c r="O273" s="84">
        <v>112660.5</v>
      </c>
      <c r="P273" s="68"/>
      <c r="Q273" s="84"/>
      <c r="R273" s="68"/>
      <c r="S273" s="84">
        <v>112660.5</v>
      </c>
      <c r="T273" s="69"/>
      <c r="U273" s="70"/>
      <c r="V273" s="71"/>
    </row>
    <row r="274" spans="1:22" s="72" customFormat="1" ht="36" customHeight="1">
      <c r="A274" s="62"/>
      <c r="B274" s="63"/>
      <c r="C274" s="64" t="s">
        <v>555</v>
      </c>
      <c r="D274" s="65"/>
      <c r="E274" s="62"/>
      <c r="F274" s="66"/>
      <c r="G274" s="63"/>
      <c r="H274" s="66"/>
      <c r="I274" s="80">
        <f>SUM(I273)</f>
        <v>112660.5</v>
      </c>
      <c r="J274" s="58">
        <f>I274</f>
        <v>112660.5</v>
      </c>
      <c r="K274" s="63"/>
      <c r="L274" s="63"/>
      <c r="M274" s="63"/>
      <c r="N274" s="68"/>
      <c r="O274" s="68"/>
      <c r="P274" s="68"/>
      <c r="Q274" s="68"/>
      <c r="R274" s="68"/>
      <c r="S274" s="80">
        <f>SUM(S273)</f>
        <v>112660.5</v>
      </c>
      <c r="T274" s="69"/>
      <c r="U274" s="70"/>
      <c r="V274" s="71"/>
    </row>
    <row r="275" spans="1:22" s="72" customFormat="1" ht="27" customHeight="1">
      <c r="A275" s="62"/>
      <c r="B275" s="63"/>
      <c r="C275" s="64"/>
      <c r="D275" s="65"/>
      <c r="E275" s="62"/>
      <c r="F275" s="66"/>
      <c r="G275" s="63"/>
      <c r="H275" s="66"/>
      <c r="I275" s="67"/>
      <c r="J275" s="67"/>
      <c r="K275" s="63"/>
      <c r="L275" s="63"/>
      <c r="M275" s="63"/>
      <c r="N275" s="68"/>
      <c r="O275" s="68"/>
      <c r="P275" s="68"/>
      <c r="Q275" s="68"/>
      <c r="R275" s="68"/>
      <c r="S275" s="68"/>
      <c r="T275" s="69"/>
      <c r="U275" s="70"/>
      <c r="V275" s="71"/>
    </row>
    <row r="276" spans="1:22" s="77" customFormat="1" ht="27" customHeight="1">
      <c r="A276" s="53"/>
      <c r="B276" s="54"/>
      <c r="C276" s="55"/>
      <c r="D276" s="56"/>
      <c r="E276" s="53"/>
      <c r="F276" s="57"/>
      <c r="G276" s="54"/>
      <c r="H276" s="57"/>
      <c r="I276" s="73"/>
      <c r="J276" s="73"/>
      <c r="K276" s="54"/>
      <c r="L276" s="54"/>
      <c r="M276" s="54"/>
      <c r="N276" s="59"/>
      <c r="O276" s="59"/>
      <c r="P276" s="59"/>
      <c r="Q276" s="59"/>
      <c r="R276" s="59"/>
      <c r="S276" s="59"/>
      <c r="T276" s="74"/>
      <c r="U276" s="75"/>
      <c r="V276" s="76"/>
    </row>
    <row r="277" spans="1:22" ht="102" customHeight="1">
      <c r="A277" s="53">
        <v>101629071</v>
      </c>
      <c r="B277" s="54" t="s">
        <v>289</v>
      </c>
      <c r="C277" s="78" t="s">
        <v>556</v>
      </c>
      <c r="D277" s="56" t="s">
        <v>557</v>
      </c>
      <c r="E277" s="53" t="s">
        <v>83</v>
      </c>
      <c r="F277" s="57"/>
      <c r="G277" s="54" t="s">
        <v>558</v>
      </c>
      <c r="H277" s="57">
        <v>42451</v>
      </c>
      <c r="I277" s="79">
        <v>488940.72</v>
      </c>
      <c r="J277" s="79"/>
      <c r="K277" s="54">
        <v>100</v>
      </c>
      <c r="L277" s="54" t="s">
        <v>559</v>
      </c>
      <c r="M277" s="54" t="s">
        <v>295</v>
      </c>
      <c r="N277" s="59"/>
      <c r="O277" s="59"/>
      <c r="P277" s="59"/>
      <c r="Q277" s="59"/>
      <c r="R277" s="59">
        <v>488940.72</v>
      </c>
      <c r="S277" s="59"/>
      <c r="T277" s="59">
        <v>488940.72</v>
      </c>
      <c r="U277" s="61"/>
      <c r="V277" s="52"/>
    </row>
    <row r="278" spans="1:22" ht="28.5" customHeight="1">
      <c r="A278" s="53"/>
      <c r="B278" s="54"/>
      <c r="C278" s="55" t="s">
        <v>560</v>
      </c>
      <c r="D278" s="56"/>
      <c r="E278" s="53"/>
      <c r="F278" s="57"/>
      <c r="G278" s="54"/>
      <c r="H278" s="57"/>
      <c r="I278" s="58">
        <f>SUM(I277)</f>
        <v>488940.72</v>
      </c>
      <c r="J278" s="58">
        <f>I278</f>
        <v>488940.72</v>
      </c>
      <c r="K278" s="54"/>
      <c r="L278" s="54"/>
      <c r="M278" s="54"/>
      <c r="N278" s="59"/>
      <c r="O278" s="59"/>
      <c r="P278" s="59"/>
      <c r="Q278" s="59"/>
      <c r="R278" s="59"/>
      <c r="S278" s="59"/>
      <c r="T278" s="60">
        <f>SUM(T277)</f>
        <v>488940.72</v>
      </c>
      <c r="U278" s="61"/>
      <c r="V278" s="52"/>
    </row>
    <row r="279" spans="1:22" s="77" customFormat="1" ht="28.5" customHeight="1">
      <c r="A279" s="53"/>
      <c r="B279" s="54"/>
      <c r="C279" s="55"/>
      <c r="D279" s="56"/>
      <c r="E279" s="53"/>
      <c r="F279" s="57"/>
      <c r="G279" s="54"/>
      <c r="H279" s="57"/>
      <c r="I279" s="73"/>
      <c r="J279" s="73"/>
      <c r="K279" s="54"/>
      <c r="L279" s="54"/>
      <c r="M279" s="54"/>
      <c r="N279" s="59"/>
      <c r="O279" s="59"/>
      <c r="P279" s="59"/>
      <c r="Q279" s="59"/>
      <c r="R279" s="59"/>
      <c r="S279" s="59"/>
      <c r="T279" s="74"/>
      <c r="U279" s="75"/>
      <c r="V279" s="76"/>
    </row>
    <row r="280" spans="1:22" s="77" customFormat="1" ht="28.5" customHeight="1">
      <c r="A280" s="53"/>
      <c r="B280" s="54"/>
      <c r="C280" s="55"/>
      <c r="D280" s="56"/>
      <c r="E280" s="53"/>
      <c r="F280" s="57"/>
      <c r="G280" s="54"/>
      <c r="H280" s="57"/>
      <c r="I280" s="73"/>
      <c r="J280" s="73"/>
      <c r="K280" s="54"/>
      <c r="L280" s="54"/>
      <c r="M280" s="54"/>
      <c r="N280" s="59"/>
      <c r="O280" s="59"/>
      <c r="P280" s="59"/>
      <c r="Q280" s="59"/>
      <c r="R280" s="59"/>
      <c r="S280" s="59"/>
      <c r="T280" s="74"/>
      <c r="U280" s="75"/>
      <c r="V280" s="76"/>
    </row>
    <row r="281" spans="1:22" ht="28.5" customHeight="1">
      <c r="A281" s="53">
        <v>401508915</v>
      </c>
      <c r="B281" s="54" t="s">
        <v>561</v>
      </c>
      <c r="C281" s="78" t="s">
        <v>562</v>
      </c>
      <c r="D281" s="56" t="s">
        <v>563</v>
      </c>
      <c r="E281" s="53"/>
      <c r="F281" s="57"/>
      <c r="G281" s="54" t="s">
        <v>564</v>
      </c>
      <c r="H281" s="57">
        <v>42430</v>
      </c>
      <c r="I281" s="79">
        <v>23976.69</v>
      </c>
      <c r="J281" s="79"/>
      <c r="K281" s="54">
        <v>100</v>
      </c>
      <c r="L281" s="54" t="s">
        <v>565</v>
      </c>
      <c r="M281" s="54" t="s">
        <v>566</v>
      </c>
      <c r="N281" s="59"/>
      <c r="O281" s="59"/>
      <c r="P281" s="59"/>
      <c r="Q281" s="59"/>
      <c r="R281" s="59">
        <v>23976.69</v>
      </c>
      <c r="S281" s="59"/>
      <c r="T281" s="59">
        <v>23976.69</v>
      </c>
      <c r="U281" s="61"/>
      <c r="V281" s="52"/>
    </row>
    <row r="282" spans="1:22" ht="28.5" customHeight="1">
      <c r="A282" s="53">
        <v>401508915</v>
      </c>
      <c r="B282" s="54" t="s">
        <v>561</v>
      </c>
      <c r="C282" s="78" t="s">
        <v>562</v>
      </c>
      <c r="D282" s="56" t="s">
        <v>563</v>
      </c>
      <c r="E282" s="53"/>
      <c r="F282" s="57"/>
      <c r="G282" s="54" t="s">
        <v>567</v>
      </c>
      <c r="H282" s="57">
        <v>42430</v>
      </c>
      <c r="I282" s="79">
        <v>33629.19</v>
      </c>
      <c r="J282" s="79"/>
      <c r="K282" s="54">
        <v>100</v>
      </c>
      <c r="L282" s="54" t="s">
        <v>565</v>
      </c>
      <c r="M282" s="54" t="s">
        <v>566</v>
      </c>
      <c r="N282" s="59"/>
      <c r="O282" s="59"/>
      <c r="P282" s="59"/>
      <c r="Q282" s="59"/>
      <c r="R282" s="59">
        <v>33629.19</v>
      </c>
      <c r="S282" s="59"/>
      <c r="T282" s="59">
        <v>33629.19</v>
      </c>
      <c r="U282" s="61"/>
      <c r="V282" s="52"/>
    </row>
    <row r="283" spans="1:22" ht="28.5" customHeight="1">
      <c r="A283" s="53">
        <v>401508915</v>
      </c>
      <c r="B283" s="54" t="s">
        <v>561</v>
      </c>
      <c r="C283" s="78" t="s">
        <v>562</v>
      </c>
      <c r="D283" s="56" t="s">
        <v>563</v>
      </c>
      <c r="E283" s="53"/>
      <c r="F283" s="57"/>
      <c r="G283" s="54" t="s">
        <v>568</v>
      </c>
      <c r="H283" s="57">
        <v>42430</v>
      </c>
      <c r="I283" s="79">
        <v>14449.66</v>
      </c>
      <c r="J283" s="79"/>
      <c r="K283" s="54">
        <v>100</v>
      </c>
      <c r="L283" s="54" t="s">
        <v>565</v>
      </c>
      <c r="M283" s="54" t="s">
        <v>566</v>
      </c>
      <c r="N283" s="59"/>
      <c r="O283" s="59"/>
      <c r="P283" s="59"/>
      <c r="Q283" s="59"/>
      <c r="R283" s="59">
        <v>14449.66</v>
      </c>
      <c r="S283" s="59"/>
      <c r="T283" s="59">
        <v>14449.66</v>
      </c>
      <c r="U283" s="61"/>
      <c r="V283" s="52"/>
    </row>
    <row r="284" spans="1:22" ht="27" customHeight="1">
      <c r="A284" s="53"/>
      <c r="B284" s="54"/>
      <c r="C284" s="55" t="s">
        <v>569</v>
      </c>
      <c r="D284" s="56"/>
      <c r="E284" s="53"/>
      <c r="F284" s="57"/>
      <c r="G284" s="54"/>
      <c r="H284" s="57"/>
      <c r="I284" s="58">
        <f>SUM(I281:I283)</f>
        <v>72055.540000000008</v>
      </c>
      <c r="J284" s="58">
        <f>I284</f>
        <v>72055.540000000008</v>
      </c>
      <c r="K284" s="54"/>
      <c r="L284" s="54"/>
      <c r="M284" s="54"/>
      <c r="N284" s="59"/>
      <c r="O284" s="59"/>
      <c r="P284" s="59"/>
      <c r="Q284" s="59"/>
      <c r="R284" s="59"/>
      <c r="S284" s="59"/>
      <c r="T284" s="60">
        <f>SUM(T281:T283)</f>
        <v>72055.540000000008</v>
      </c>
      <c r="U284" s="61"/>
      <c r="V284" s="52"/>
    </row>
    <row r="285" spans="1:22" s="77" customFormat="1" ht="23.25" customHeight="1">
      <c r="A285" s="53"/>
      <c r="B285" s="54"/>
      <c r="C285" s="55"/>
      <c r="D285" s="56"/>
      <c r="E285" s="53"/>
      <c r="F285" s="57"/>
      <c r="G285" s="54"/>
      <c r="H285" s="57"/>
      <c r="I285" s="73"/>
      <c r="J285" s="73"/>
      <c r="K285" s="54"/>
      <c r="L285" s="54"/>
      <c r="M285" s="54"/>
      <c r="N285" s="59"/>
      <c r="O285" s="59"/>
      <c r="P285" s="59"/>
      <c r="Q285" s="59"/>
      <c r="R285" s="59"/>
      <c r="S285" s="59"/>
      <c r="T285" s="74"/>
      <c r="U285" s="75"/>
      <c r="V285" s="76"/>
    </row>
    <row r="286" spans="1:22" s="77" customFormat="1" ht="23.25" customHeight="1">
      <c r="A286" s="53"/>
      <c r="B286" s="54"/>
      <c r="C286" s="55"/>
      <c r="D286" s="56"/>
      <c r="E286" s="53"/>
      <c r="F286" s="57"/>
      <c r="G286" s="54"/>
      <c r="H286" s="57"/>
      <c r="I286" s="73"/>
      <c r="J286" s="73"/>
      <c r="K286" s="54"/>
      <c r="L286" s="54"/>
      <c r="M286" s="54"/>
      <c r="N286" s="59"/>
      <c r="O286" s="59"/>
      <c r="P286" s="59"/>
      <c r="Q286" s="59"/>
      <c r="R286" s="59"/>
      <c r="S286" s="59"/>
      <c r="T286" s="74"/>
      <c r="U286" s="75"/>
      <c r="V286" s="76"/>
    </row>
    <row r="287" spans="1:22" ht="43.5" customHeight="1">
      <c r="A287" s="53">
        <v>130217467</v>
      </c>
      <c r="B287" s="54" t="s">
        <v>464</v>
      </c>
      <c r="C287" s="78" t="s">
        <v>570</v>
      </c>
      <c r="D287" s="56" t="s">
        <v>571</v>
      </c>
      <c r="E287" s="53" t="s">
        <v>572</v>
      </c>
      <c r="F287" s="57">
        <v>42937</v>
      </c>
      <c r="G287" s="54" t="s">
        <v>573</v>
      </c>
      <c r="H287" s="57">
        <v>42993</v>
      </c>
      <c r="I287" s="79">
        <v>7030</v>
      </c>
      <c r="J287" s="79"/>
      <c r="K287" s="54" t="s">
        <v>125</v>
      </c>
      <c r="L287" s="54" t="s">
        <v>574</v>
      </c>
      <c r="M287" s="54" t="s">
        <v>110</v>
      </c>
      <c r="N287" s="79"/>
      <c r="O287" s="59"/>
      <c r="P287" s="79"/>
      <c r="Q287" s="79"/>
      <c r="R287" s="79">
        <v>7030</v>
      </c>
      <c r="S287" s="59"/>
      <c r="T287" s="79">
        <v>7030</v>
      </c>
      <c r="U287" s="61"/>
      <c r="V287" s="52"/>
    </row>
    <row r="288" spans="1:22" ht="66" customHeight="1">
      <c r="A288" s="53">
        <v>130217467</v>
      </c>
      <c r="B288" s="54" t="s">
        <v>464</v>
      </c>
      <c r="C288" s="78" t="s">
        <v>570</v>
      </c>
      <c r="D288" s="56" t="s">
        <v>571</v>
      </c>
      <c r="E288" s="53" t="s">
        <v>572</v>
      </c>
      <c r="F288" s="57">
        <v>42937</v>
      </c>
      <c r="G288" s="54" t="s">
        <v>575</v>
      </c>
      <c r="H288" s="57">
        <v>42978</v>
      </c>
      <c r="I288" s="79">
        <v>16606</v>
      </c>
      <c r="J288" s="79"/>
      <c r="K288" s="54" t="s">
        <v>125</v>
      </c>
      <c r="L288" s="54" t="s">
        <v>574</v>
      </c>
      <c r="M288" s="54" t="s">
        <v>110</v>
      </c>
      <c r="N288" s="79"/>
      <c r="O288" s="59"/>
      <c r="P288" s="79"/>
      <c r="Q288" s="79"/>
      <c r="R288" s="79">
        <v>16606</v>
      </c>
      <c r="S288" s="59"/>
      <c r="T288" s="79">
        <v>16606</v>
      </c>
      <c r="U288" s="61"/>
      <c r="V288" s="52"/>
    </row>
    <row r="289" spans="1:22" ht="66" customHeight="1">
      <c r="A289" s="53">
        <v>130217467</v>
      </c>
      <c r="B289" s="54" t="s">
        <v>464</v>
      </c>
      <c r="C289" s="78" t="s">
        <v>570</v>
      </c>
      <c r="D289" s="56" t="s">
        <v>571</v>
      </c>
      <c r="E289" s="53" t="s">
        <v>576</v>
      </c>
      <c r="F289" s="57">
        <v>42990</v>
      </c>
      <c r="G289" s="54" t="s">
        <v>577</v>
      </c>
      <c r="H289" s="57">
        <v>43023</v>
      </c>
      <c r="I289" s="79">
        <v>11362</v>
      </c>
      <c r="J289" s="79"/>
      <c r="K289" s="54" t="s">
        <v>85</v>
      </c>
      <c r="L289" s="54" t="s">
        <v>578</v>
      </c>
      <c r="M289" s="54" t="s">
        <v>110</v>
      </c>
      <c r="N289" s="79"/>
      <c r="O289" s="59"/>
      <c r="P289" s="79">
        <v>11362</v>
      </c>
      <c r="Q289" s="79"/>
      <c r="R289" s="79"/>
      <c r="S289" s="59"/>
      <c r="T289" s="79">
        <v>11362</v>
      </c>
      <c r="U289" s="61"/>
      <c r="V289" s="52"/>
    </row>
    <row r="290" spans="1:22" ht="66" customHeight="1">
      <c r="A290" s="53">
        <v>130217467</v>
      </c>
      <c r="B290" s="54" t="s">
        <v>464</v>
      </c>
      <c r="C290" s="78" t="s">
        <v>570</v>
      </c>
      <c r="D290" s="56" t="s">
        <v>571</v>
      </c>
      <c r="E290" s="53" t="s">
        <v>576</v>
      </c>
      <c r="F290" s="57">
        <v>42990</v>
      </c>
      <c r="G290" s="54" t="s">
        <v>579</v>
      </c>
      <c r="H290" s="57">
        <v>43008</v>
      </c>
      <c r="I290" s="79">
        <v>13566</v>
      </c>
      <c r="J290" s="79"/>
      <c r="K290" s="54" t="s">
        <v>85</v>
      </c>
      <c r="L290" s="54" t="s">
        <v>578</v>
      </c>
      <c r="M290" s="54" t="s">
        <v>110</v>
      </c>
      <c r="N290" s="79"/>
      <c r="O290" s="59"/>
      <c r="P290" s="79">
        <v>13566</v>
      </c>
      <c r="Q290" s="79"/>
      <c r="R290" s="79"/>
      <c r="S290" s="59"/>
      <c r="T290" s="79">
        <v>13566</v>
      </c>
      <c r="U290" s="61"/>
      <c r="V290" s="52"/>
    </row>
    <row r="291" spans="1:22" ht="66" customHeight="1">
      <c r="A291" s="53">
        <v>130217467</v>
      </c>
      <c r="B291" s="54" t="s">
        <v>464</v>
      </c>
      <c r="C291" s="78" t="s">
        <v>570</v>
      </c>
      <c r="D291" s="56" t="s">
        <v>571</v>
      </c>
      <c r="E291" s="53" t="s">
        <v>576</v>
      </c>
      <c r="F291" s="57">
        <v>42990</v>
      </c>
      <c r="G291" s="54" t="s">
        <v>580</v>
      </c>
      <c r="H291" s="57">
        <v>42993</v>
      </c>
      <c r="I291" s="79">
        <v>9880</v>
      </c>
      <c r="J291" s="79"/>
      <c r="K291" s="54" t="s">
        <v>85</v>
      </c>
      <c r="L291" s="54" t="s">
        <v>578</v>
      </c>
      <c r="M291" s="54" t="s">
        <v>110</v>
      </c>
      <c r="N291" s="79"/>
      <c r="O291" s="59"/>
      <c r="P291" s="79">
        <v>9880</v>
      </c>
      <c r="Q291" s="79"/>
      <c r="R291" s="79"/>
      <c r="S291" s="59"/>
      <c r="T291" s="79">
        <v>9880</v>
      </c>
      <c r="U291" s="61"/>
      <c r="V291" s="52"/>
    </row>
    <row r="292" spans="1:22" ht="66" customHeight="1">
      <c r="A292" s="53">
        <v>130217467</v>
      </c>
      <c r="B292" s="54" t="s">
        <v>464</v>
      </c>
      <c r="C292" s="78" t="s">
        <v>570</v>
      </c>
      <c r="D292" s="56" t="s">
        <v>571</v>
      </c>
      <c r="E292" s="53" t="s">
        <v>576</v>
      </c>
      <c r="F292" s="57">
        <v>42990</v>
      </c>
      <c r="G292" s="54" t="s">
        <v>581</v>
      </c>
      <c r="H292" s="57">
        <v>43039</v>
      </c>
      <c r="I292" s="79">
        <v>19152</v>
      </c>
      <c r="J292" s="79"/>
      <c r="K292" s="54" t="s">
        <v>85</v>
      </c>
      <c r="L292" s="54" t="s">
        <v>578</v>
      </c>
      <c r="M292" s="54" t="s">
        <v>110</v>
      </c>
      <c r="N292" s="79"/>
      <c r="O292" s="59"/>
      <c r="P292" s="79">
        <v>19152</v>
      </c>
      <c r="Q292" s="79"/>
      <c r="R292" s="79"/>
      <c r="S292" s="59"/>
      <c r="T292" s="79">
        <v>19152</v>
      </c>
      <c r="U292" s="61"/>
      <c r="V292" s="52"/>
    </row>
    <row r="293" spans="1:22" ht="66" customHeight="1">
      <c r="A293" s="53">
        <v>130217467</v>
      </c>
      <c r="B293" s="54" t="s">
        <v>464</v>
      </c>
      <c r="C293" s="78" t="s">
        <v>570</v>
      </c>
      <c r="D293" s="56" t="s">
        <v>571</v>
      </c>
      <c r="E293" s="53" t="s">
        <v>576</v>
      </c>
      <c r="F293" s="57">
        <v>42990</v>
      </c>
      <c r="G293" s="54" t="s">
        <v>582</v>
      </c>
      <c r="H293" s="57">
        <v>43039</v>
      </c>
      <c r="I293" s="79">
        <v>3040</v>
      </c>
      <c r="J293" s="79"/>
      <c r="K293" s="54" t="s">
        <v>85</v>
      </c>
      <c r="L293" s="54" t="s">
        <v>578</v>
      </c>
      <c r="M293" s="54" t="s">
        <v>110</v>
      </c>
      <c r="N293" s="79"/>
      <c r="O293" s="59"/>
      <c r="P293" s="79">
        <v>3040</v>
      </c>
      <c r="Q293" s="79"/>
      <c r="R293" s="79"/>
      <c r="S293" s="59"/>
      <c r="T293" s="79">
        <v>3040</v>
      </c>
      <c r="U293" s="61"/>
      <c r="V293" s="52"/>
    </row>
    <row r="294" spans="1:22" ht="27.75" customHeight="1">
      <c r="A294" s="53"/>
      <c r="B294" s="54"/>
      <c r="C294" s="55" t="s">
        <v>583</v>
      </c>
      <c r="D294" s="56"/>
      <c r="E294" s="53"/>
      <c r="F294" s="57"/>
      <c r="G294" s="54"/>
      <c r="H294" s="57"/>
      <c r="I294" s="58">
        <f>SUM(I287:I293)</f>
        <v>80636</v>
      </c>
      <c r="J294" s="58">
        <f>I294</f>
        <v>80636</v>
      </c>
      <c r="K294" s="54"/>
      <c r="L294" s="54"/>
      <c r="M294" s="54"/>
      <c r="N294" s="59"/>
      <c r="O294" s="59"/>
      <c r="P294" s="59"/>
      <c r="Q294" s="59"/>
      <c r="R294" s="59"/>
      <c r="S294" s="59"/>
      <c r="T294" s="58">
        <f>SUM(T287:T293)</f>
        <v>80636</v>
      </c>
      <c r="U294" s="61"/>
      <c r="V294" s="52"/>
    </row>
    <row r="295" spans="1:22" s="77" customFormat="1" ht="30.75" customHeight="1">
      <c r="A295" s="53"/>
      <c r="B295" s="54"/>
      <c r="C295" s="55"/>
      <c r="D295" s="56"/>
      <c r="E295" s="53"/>
      <c r="F295" s="57"/>
      <c r="G295" s="54"/>
      <c r="H295" s="57"/>
      <c r="I295" s="73"/>
      <c r="J295" s="73"/>
      <c r="K295" s="54"/>
      <c r="L295" s="54"/>
      <c r="M295" s="54"/>
      <c r="N295" s="59"/>
      <c r="O295" s="59"/>
      <c r="P295" s="59"/>
      <c r="Q295" s="59"/>
      <c r="R295" s="59"/>
      <c r="S295" s="59"/>
      <c r="T295" s="73"/>
      <c r="U295" s="75"/>
      <c r="V295" s="76"/>
    </row>
    <row r="296" spans="1:22" s="77" customFormat="1" ht="30.75" customHeight="1">
      <c r="A296" s="53"/>
      <c r="B296" s="54"/>
      <c r="C296" s="55"/>
      <c r="D296" s="56"/>
      <c r="E296" s="53"/>
      <c r="F296" s="57"/>
      <c r="G296" s="54"/>
      <c r="H296" s="57"/>
      <c r="I296" s="73"/>
      <c r="J296" s="73"/>
      <c r="K296" s="54"/>
      <c r="L296" s="54"/>
      <c r="M296" s="54"/>
      <c r="N296" s="59"/>
      <c r="O296" s="59"/>
      <c r="P296" s="59"/>
      <c r="Q296" s="59"/>
      <c r="R296" s="59"/>
      <c r="S296" s="59"/>
      <c r="T296" s="73"/>
      <c r="U296" s="75"/>
      <c r="V296" s="76"/>
    </row>
    <row r="297" spans="1:22" s="108" customFormat="1" ht="39.75" customHeight="1">
      <c r="A297" s="98" t="s">
        <v>584</v>
      </c>
      <c r="B297" s="99" t="s">
        <v>585</v>
      </c>
      <c r="C297" s="100" t="s">
        <v>586</v>
      </c>
      <c r="D297" s="101" t="s">
        <v>587</v>
      </c>
      <c r="E297" s="98" t="s">
        <v>588</v>
      </c>
      <c r="F297" s="102">
        <v>43003</v>
      </c>
      <c r="G297" s="99" t="s">
        <v>589</v>
      </c>
      <c r="H297" s="102">
        <v>43039</v>
      </c>
      <c r="I297" s="103" t="s">
        <v>306</v>
      </c>
      <c r="J297" s="103"/>
      <c r="K297" s="99" t="s">
        <v>125</v>
      </c>
      <c r="L297" s="99" t="s">
        <v>279</v>
      </c>
      <c r="M297" s="99" t="s">
        <v>590</v>
      </c>
      <c r="N297" s="103"/>
      <c r="O297" s="103"/>
      <c r="P297" s="103"/>
      <c r="Q297" s="103"/>
      <c r="R297" s="105"/>
      <c r="S297" s="105" t="s">
        <v>591</v>
      </c>
      <c r="T297" s="103">
        <v>143999.65</v>
      </c>
      <c r="U297" s="106"/>
      <c r="V297" s="107"/>
    </row>
    <row r="298" spans="1:22" s="108" customFormat="1" ht="37.5" customHeight="1">
      <c r="A298" s="98" t="s">
        <v>584</v>
      </c>
      <c r="B298" s="99" t="s">
        <v>592</v>
      </c>
      <c r="C298" s="100" t="s">
        <v>586</v>
      </c>
      <c r="D298" s="101" t="s">
        <v>593</v>
      </c>
      <c r="E298" s="98" t="s">
        <v>594</v>
      </c>
      <c r="F298" s="102">
        <v>43034</v>
      </c>
      <c r="G298" s="99" t="s">
        <v>595</v>
      </c>
      <c r="H298" s="102">
        <v>43039</v>
      </c>
      <c r="I298" s="103" t="s">
        <v>306</v>
      </c>
      <c r="J298" s="103"/>
      <c r="K298" s="99" t="s">
        <v>125</v>
      </c>
      <c r="L298" s="99" t="s">
        <v>279</v>
      </c>
      <c r="M298" s="99" t="s">
        <v>554</v>
      </c>
      <c r="N298" s="103"/>
      <c r="O298" s="103"/>
      <c r="P298" s="103"/>
      <c r="Q298" s="103"/>
      <c r="R298" s="105"/>
      <c r="S298" s="105" t="s">
        <v>591</v>
      </c>
      <c r="T298" s="103">
        <v>211810</v>
      </c>
      <c r="U298" s="106"/>
      <c r="V298" s="107"/>
    </row>
    <row r="299" spans="1:22" s="77" customFormat="1" ht="30.75" customHeight="1">
      <c r="A299" s="53"/>
      <c r="B299" s="54"/>
      <c r="C299" s="78" t="s">
        <v>596</v>
      </c>
      <c r="D299" s="56"/>
      <c r="E299" s="53"/>
      <c r="F299" s="57"/>
      <c r="G299" s="54"/>
      <c r="H299" s="57"/>
      <c r="I299" s="58">
        <f>SUM(I297:I298)</f>
        <v>0</v>
      </c>
      <c r="J299" s="58">
        <f>I299</f>
        <v>0</v>
      </c>
      <c r="K299" s="54"/>
      <c r="L299" s="54"/>
      <c r="M299" s="54"/>
      <c r="N299" s="59"/>
      <c r="O299" s="59"/>
      <c r="P299" s="59"/>
      <c r="Q299" s="59"/>
      <c r="R299" s="59"/>
      <c r="S299" s="59"/>
      <c r="T299" s="58">
        <f>SUM(T297:T298)</f>
        <v>355809.65</v>
      </c>
      <c r="U299" s="75"/>
      <c r="V299" s="76"/>
    </row>
    <row r="300" spans="1:22" s="77" customFormat="1" ht="27" customHeight="1">
      <c r="A300" s="53"/>
      <c r="B300" s="54"/>
      <c r="C300" s="55"/>
      <c r="D300" s="56"/>
      <c r="E300" s="53"/>
      <c r="F300" s="57"/>
      <c r="G300" s="54"/>
      <c r="H300" s="57"/>
      <c r="I300" s="73"/>
      <c r="J300" s="73"/>
      <c r="K300" s="54"/>
      <c r="L300" s="54"/>
      <c r="M300" s="54"/>
      <c r="N300" s="59"/>
      <c r="O300" s="59"/>
      <c r="P300" s="59"/>
      <c r="Q300" s="59"/>
      <c r="R300" s="59"/>
      <c r="S300" s="59"/>
      <c r="T300" s="73"/>
      <c r="U300" s="75"/>
      <c r="V300" s="76"/>
    </row>
    <row r="301" spans="1:22" s="77" customFormat="1" ht="27" customHeight="1">
      <c r="A301" s="53"/>
      <c r="B301" s="54"/>
      <c r="C301" s="55"/>
      <c r="D301" s="56"/>
      <c r="E301" s="53"/>
      <c r="F301" s="57"/>
      <c r="G301" s="54"/>
      <c r="H301" s="57"/>
      <c r="I301" s="73"/>
      <c r="J301" s="73"/>
      <c r="K301" s="54"/>
      <c r="L301" s="54"/>
      <c r="M301" s="54"/>
      <c r="N301" s="59"/>
      <c r="O301" s="59"/>
      <c r="P301" s="59"/>
      <c r="Q301" s="59"/>
      <c r="R301" s="59"/>
      <c r="S301" s="59"/>
      <c r="T301" s="73"/>
      <c r="U301" s="75"/>
      <c r="V301" s="76"/>
    </row>
    <row r="302" spans="1:22" ht="34.35" customHeight="1">
      <c r="A302" s="53">
        <v>1300060470</v>
      </c>
      <c r="B302" s="54" t="s">
        <v>464</v>
      </c>
      <c r="C302" s="78" t="s">
        <v>597</v>
      </c>
      <c r="D302" s="56" t="s">
        <v>598</v>
      </c>
      <c r="E302" s="53" t="s">
        <v>599</v>
      </c>
      <c r="F302" s="57">
        <v>41835</v>
      </c>
      <c r="G302" s="54" t="s">
        <v>600</v>
      </c>
      <c r="H302" s="57">
        <v>41835</v>
      </c>
      <c r="I302" s="79">
        <v>24862.84</v>
      </c>
      <c r="J302" s="79"/>
      <c r="K302" s="54">
        <v>100</v>
      </c>
      <c r="L302" s="54" t="s">
        <v>42</v>
      </c>
      <c r="M302" s="54" t="s">
        <v>601</v>
      </c>
      <c r="N302" s="59"/>
      <c r="O302" s="79">
        <v>24862.84</v>
      </c>
      <c r="P302" s="59"/>
      <c r="Q302" s="59"/>
      <c r="R302" s="59"/>
      <c r="S302" s="59"/>
      <c r="T302" s="59">
        <v>24862.84</v>
      </c>
      <c r="U302" s="61"/>
      <c r="V302" s="52"/>
    </row>
    <row r="303" spans="1:22" ht="30" customHeight="1">
      <c r="A303" s="53"/>
      <c r="B303" s="54"/>
      <c r="C303" s="55" t="s">
        <v>602</v>
      </c>
      <c r="D303" s="56"/>
      <c r="E303" s="53"/>
      <c r="F303" s="57"/>
      <c r="G303" s="54"/>
      <c r="H303" s="57"/>
      <c r="I303" s="58">
        <f>SUM(I302)</f>
        <v>24862.84</v>
      </c>
      <c r="J303" s="58">
        <f>I303</f>
        <v>24862.84</v>
      </c>
      <c r="K303" s="54"/>
      <c r="L303" s="54"/>
      <c r="M303" s="54"/>
      <c r="N303" s="59"/>
      <c r="O303" s="59"/>
      <c r="P303" s="59"/>
      <c r="Q303" s="59"/>
      <c r="R303" s="59"/>
      <c r="S303" s="59"/>
      <c r="T303" s="60">
        <f>SUM(T302)</f>
        <v>24862.84</v>
      </c>
      <c r="U303" s="61"/>
      <c r="V303" s="52"/>
    </row>
    <row r="304" spans="1:22" s="72" customFormat="1" ht="24.75" customHeight="1">
      <c r="A304" s="62"/>
      <c r="B304" s="63"/>
      <c r="C304" s="64"/>
      <c r="D304" s="65"/>
      <c r="E304" s="62"/>
      <c r="F304" s="66"/>
      <c r="G304" s="63"/>
      <c r="H304" s="66"/>
      <c r="I304" s="67"/>
      <c r="J304" s="67"/>
      <c r="K304" s="63"/>
      <c r="L304" s="63"/>
      <c r="M304" s="63"/>
      <c r="N304" s="68"/>
      <c r="O304" s="68"/>
      <c r="P304" s="68"/>
      <c r="Q304" s="68"/>
      <c r="R304" s="68"/>
      <c r="S304" s="68"/>
      <c r="T304" s="69"/>
      <c r="U304" s="70"/>
      <c r="V304" s="71"/>
    </row>
    <row r="305" spans="1:22" s="72" customFormat="1" ht="24.75" customHeight="1">
      <c r="A305" s="62"/>
      <c r="B305" s="63"/>
      <c r="C305" s="64"/>
      <c r="D305" s="65"/>
      <c r="E305" s="62"/>
      <c r="F305" s="66"/>
      <c r="G305" s="63"/>
      <c r="H305" s="66"/>
      <c r="I305" s="67"/>
      <c r="J305" s="67"/>
      <c r="K305" s="63"/>
      <c r="L305" s="63"/>
      <c r="M305" s="63"/>
      <c r="N305" s="68"/>
      <c r="O305" s="68"/>
      <c r="P305" s="68"/>
      <c r="Q305" s="68"/>
      <c r="R305" s="68"/>
      <c r="S305" s="68"/>
      <c r="T305" s="69"/>
      <c r="U305" s="70"/>
      <c r="V305" s="71"/>
    </row>
    <row r="306" spans="1:22" ht="57.4" customHeight="1">
      <c r="A306" s="53">
        <v>130526168</v>
      </c>
      <c r="B306" s="54" t="s">
        <v>406</v>
      </c>
      <c r="C306" s="78" t="s">
        <v>603</v>
      </c>
      <c r="D306" s="56" t="s">
        <v>604</v>
      </c>
      <c r="E306" s="53"/>
      <c r="F306" s="57"/>
      <c r="G306" s="54" t="s">
        <v>605</v>
      </c>
      <c r="H306" s="57">
        <v>41479</v>
      </c>
      <c r="I306" s="79">
        <v>30208</v>
      </c>
      <c r="J306" s="79"/>
      <c r="K306" s="54">
        <v>100</v>
      </c>
      <c r="L306" s="54" t="s">
        <v>606</v>
      </c>
      <c r="M306" s="54" t="s">
        <v>607</v>
      </c>
      <c r="N306" s="59"/>
      <c r="O306" s="59"/>
      <c r="P306" s="59"/>
      <c r="Q306" s="59"/>
      <c r="R306" s="59">
        <v>30208</v>
      </c>
      <c r="S306" s="59"/>
      <c r="T306" s="59">
        <v>30208</v>
      </c>
      <c r="U306" s="61"/>
      <c r="V306" s="52"/>
    </row>
    <row r="307" spans="1:22" ht="47.25" customHeight="1">
      <c r="A307" s="53">
        <v>130526168</v>
      </c>
      <c r="B307" s="54" t="s">
        <v>111</v>
      </c>
      <c r="C307" s="78" t="s">
        <v>603</v>
      </c>
      <c r="D307" s="56" t="s">
        <v>608</v>
      </c>
      <c r="E307" s="53" t="s">
        <v>609</v>
      </c>
      <c r="F307" s="57">
        <v>41858</v>
      </c>
      <c r="G307" s="54" t="s">
        <v>610</v>
      </c>
      <c r="H307" s="57">
        <v>41504</v>
      </c>
      <c r="I307" s="79">
        <v>10620</v>
      </c>
      <c r="J307" s="79"/>
      <c r="K307" s="54" t="s">
        <v>611</v>
      </c>
      <c r="L307" s="54" t="s">
        <v>612</v>
      </c>
      <c r="M307" s="54" t="s">
        <v>613</v>
      </c>
      <c r="N307" s="59"/>
      <c r="O307" s="79">
        <v>10620</v>
      </c>
      <c r="P307" s="59"/>
      <c r="Q307" s="59"/>
      <c r="R307" s="59"/>
      <c r="S307" s="59"/>
      <c r="T307" s="59">
        <v>10620</v>
      </c>
      <c r="U307" s="61"/>
      <c r="V307" s="52"/>
    </row>
    <row r="308" spans="1:22" ht="28.5" customHeight="1">
      <c r="A308" s="53"/>
      <c r="B308" s="54"/>
      <c r="C308" s="55" t="s">
        <v>614</v>
      </c>
      <c r="D308" s="56"/>
      <c r="E308" s="53"/>
      <c r="F308" s="57"/>
      <c r="G308" s="54"/>
      <c r="H308" s="57"/>
      <c r="I308" s="58">
        <f>SUM(I306:I307)</f>
        <v>40828</v>
      </c>
      <c r="J308" s="58">
        <f>I308</f>
        <v>40828</v>
      </c>
      <c r="K308" s="54"/>
      <c r="L308" s="54"/>
      <c r="M308" s="54"/>
      <c r="N308" s="59"/>
      <c r="O308" s="59"/>
      <c r="P308" s="59"/>
      <c r="Q308" s="59"/>
      <c r="R308" s="59"/>
      <c r="S308" s="59"/>
      <c r="T308" s="60">
        <f>SUM(T306:T307)</f>
        <v>40828</v>
      </c>
      <c r="U308" s="61"/>
      <c r="V308" s="52"/>
    </row>
    <row r="309" spans="1:22" s="77" customFormat="1" ht="28.5" customHeight="1">
      <c r="A309" s="53"/>
      <c r="B309" s="54"/>
      <c r="C309" s="55"/>
      <c r="D309" s="56"/>
      <c r="E309" s="53"/>
      <c r="F309" s="57"/>
      <c r="G309" s="54"/>
      <c r="H309" s="57"/>
      <c r="I309" s="73"/>
      <c r="J309" s="73"/>
      <c r="K309" s="54"/>
      <c r="L309" s="54"/>
      <c r="M309" s="54"/>
      <c r="N309" s="59"/>
      <c r="O309" s="59"/>
      <c r="P309" s="59"/>
      <c r="Q309" s="59"/>
      <c r="R309" s="59"/>
      <c r="S309" s="59"/>
      <c r="T309" s="74"/>
      <c r="U309" s="75"/>
      <c r="V309" s="76"/>
    </row>
    <row r="310" spans="1:22" s="77" customFormat="1" ht="28.5" customHeight="1">
      <c r="A310" s="53"/>
      <c r="B310" s="54"/>
      <c r="C310" s="55"/>
      <c r="D310" s="56"/>
      <c r="E310" s="53"/>
      <c r="F310" s="57"/>
      <c r="G310" s="54"/>
      <c r="H310" s="57"/>
      <c r="I310" s="73"/>
      <c r="J310" s="73"/>
      <c r="K310" s="54"/>
      <c r="L310" s="54"/>
      <c r="M310" s="54"/>
      <c r="N310" s="59"/>
      <c r="O310" s="59"/>
      <c r="P310" s="59"/>
      <c r="Q310" s="59"/>
      <c r="R310" s="59"/>
      <c r="S310" s="59"/>
      <c r="T310" s="74"/>
      <c r="U310" s="75"/>
      <c r="V310" s="76"/>
    </row>
    <row r="311" spans="1:22" ht="57" customHeight="1">
      <c r="A311" s="53">
        <v>101830182</v>
      </c>
      <c r="B311" s="54" t="s">
        <v>464</v>
      </c>
      <c r="C311" s="78" t="s">
        <v>615</v>
      </c>
      <c r="D311" s="56" t="s">
        <v>616</v>
      </c>
      <c r="E311" s="53" t="s">
        <v>617</v>
      </c>
      <c r="F311" s="57">
        <v>41136</v>
      </c>
      <c r="G311" s="54" t="s">
        <v>618</v>
      </c>
      <c r="H311" s="57">
        <v>40870</v>
      </c>
      <c r="I311" s="79">
        <v>44742.400000000001</v>
      </c>
      <c r="J311" s="79"/>
      <c r="K311" s="54">
        <v>100</v>
      </c>
      <c r="L311" s="54" t="s">
        <v>619</v>
      </c>
      <c r="M311" s="54" t="s">
        <v>620</v>
      </c>
      <c r="N311" s="59"/>
      <c r="O311" s="59">
        <v>44742.400000000001</v>
      </c>
      <c r="P311" s="59"/>
      <c r="Q311" s="59"/>
      <c r="R311" s="59"/>
      <c r="S311" s="59"/>
      <c r="T311" s="59">
        <v>44742.400000000001</v>
      </c>
      <c r="U311" s="61"/>
      <c r="V311" s="52"/>
    </row>
    <row r="312" spans="1:22" ht="53.45" customHeight="1">
      <c r="A312" s="53">
        <v>101830182</v>
      </c>
      <c r="B312" s="54" t="s">
        <v>464</v>
      </c>
      <c r="C312" s="78" t="s">
        <v>615</v>
      </c>
      <c r="D312" s="56" t="s">
        <v>621</v>
      </c>
      <c r="E312" s="53" t="s">
        <v>622</v>
      </c>
      <c r="F312" s="57">
        <v>40809</v>
      </c>
      <c r="G312" s="54" t="s">
        <v>623</v>
      </c>
      <c r="H312" s="57">
        <v>41130</v>
      </c>
      <c r="I312" s="79">
        <v>81345.2</v>
      </c>
      <c r="J312" s="79"/>
      <c r="K312" s="54">
        <v>100</v>
      </c>
      <c r="L312" s="54" t="s">
        <v>619</v>
      </c>
      <c r="M312" s="54" t="s">
        <v>624</v>
      </c>
      <c r="N312" s="59"/>
      <c r="O312" s="59">
        <v>81345.2</v>
      </c>
      <c r="P312" s="59"/>
      <c r="Q312" s="59"/>
      <c r="R312" s="59"/>
      <c r="S312" s="59"/>
      <c r="T312" s="59">
        <v>81345.2</v>
      </c>
      <c r="U312" s="61"/>
      <c r="V312" s="52"/>
    </row>
    <row r="313" spans="1:22" ht="31.5" customHeight="1">
      <c r="A313" s="53"/>
      <c r="B313" s="54"/>
      <c r="C313" s="55" t="s">
        <v>625</v>
      </c>
      <c r="D313" s="56"/>
      <c r="E313" s="53"/>
      <c r="F313" s="57"/>
      <c r="G313" s="54"/>
      <c r="H313" s="57"/>
      <c r="I313" s="58">
        <f>SUM(I311:I312)</f>
        <v>126087.6</v>
      </c>
      <c r="J313" s="58">
        <f>I313</f>
        <v>126087.6</v>
      </c>
      <c r="K313" s="54"/>
      <c r="L313" s="54"/>
      <c r="M313" s="54"/>
      <c r="N313" s="59"/>
      <c r="O313" s="59"/>
      <c r="P313" s="59"/>
      <c r="Q313" s="59"/>
      <c r="R313" s="59"/>
      <c r="S313" s="59"/>
      <c r="T313" s="60">
        <f>SUM(T311:T312)</f>
        <v>126087.6</v>
      </c>
      <c r="U313" s="61"/>
      <c r="V313" s="52"/>
    </row>
    <row r="314" spans="1:22" s="77" customFormat="1" ht="22.5" customHeight="1">
      <c r="A314" s="53"/>
      <c r="B314" s="54"/>
      <c r="C314" s="55"/>
      <c r="D314" s="56"/>
      <c r="E314" s="53"/>
      <c r="F314" s="57"/>
      <c r="G314" s="54"/>
      <c r="H314" s="57"/>
      <c r="I314" s="73"/>
      <c r="J314" s="73"/>
      <c r="K314" s="54"/>
      <c r="L314" s="54"/>
      <c r="M314" s="54"/>
      <c r="N314" s="59"/>
      <c r="O314" s="59"/>
      <c r="P314" s="59"/>
      <c r="Q314" s="59"/>
      <c r="R314" s="59"/>
      <c r="S314" s="59"/>
      <c r="T314" s="74"/>
      <c r="U314" s="75"/>
      <c r="V314" s="76"/>
    </row>
    <row r="315" spans="1:22" s="77" customFormat="1" ht="22.5" customHeight="1">
      <c r="A315" s="53"/>
      <c r="B315" s="54"/>
      <c r="C315" s="55"/>
      <c r="D315" s="56"/>
      <c r="E315" s="53"/>
      <c r="F315" s="57"/>
      <c r="G315" s="54"/>
      <c r="H315" s="57"/>
      <c r="I315" s="73"/>
      <c r="J315" s="73"/>
      <c r="K315" s="54"/>
      <c r="L315" s="54"/>
      <c r="M315" s="54"/>
      <c r="N315" s="59"/>
      <c r="O315" s="59"/>
      <c r="P315" s="59"/>
      <c r="Q315" s="59"/>
      <c r="R315" s="59"/>
      <c r="S315" s="59"/>
      <c r="T315" s="74"/>
      <c r="U315" s="75"/>
      <c r="V315" s="76"/>
    </row>
    <row r="316" spans="1:22" s="77" customFormat="1" ht="45" customHeight="1">
      <c r="A316" s="53" t="s">
        <v>626</v>
      </c>
      <c r="B316" s="54" t="s">
        <v>627</v>
      </c>
      <c r="C316" s="78" t="s">
        <v>628</v>
      </c>
      <c r="D316" s="56" t="s">
        <v>629</v>
      </c>
      <c r="E316" s="53"/>
      <c r="F316" s="57"/>
      <c r="G316" s="54" t="s">
        <v>493</v>
      </c>
      <c r="H316" s="57">
        <v>43080</v>
      </c>
      <c r="I316" s="79">
        <v>47672</v>
      </c>
      <c r="J316" s="73"/>
      <c r="K316" s="54" t="s">
        <v>630</v>
      </c>
      <c r="L316" s="54" t="s">
        <v>631</v>
      </c>
      <c r="M316" s="54" t="s">
        <v>632</v>
      </c>
      <c r="N316" s="59"/>
      <c r="O316" s="59"/>
      <c r="P316" s="79"/>
      <c r="Q316" s="79">
        <v>47672</v>
      </c>
      <c r="R316" s="59"/>
      <c r="S316" s="59"/>
      <c r="T316" s="79">
        <v>47672</v>
      </c>
      <c r="U316" s="75"/>
      <c r="V316" s="76"/>
    </row>
    <row r="317" spans="1:22" s="77" customFormat="1" ht="34.5" customHeight="1">
      <c r="A317" s="53"/>
      <c r="B317" s="54"/>
      <c r="C317" s="55" t="s">
        <v>633</v>
      </c>
      <c r="D317" s="56"/>
      <c r="E317" s="53"/>
      <c r="F317" s="57"/>
      <c r="G317" s="54"/>
      <c r="H317" s="57"/>
      <c r="I317" s="80">
        <f>SUM(I316)</f>
        <v>47672</v>
      </c>
      <c r="J317" s="58">
        <f>I317</f>
        <v>47672</v>
      </c>
      <c r="K317" s="54"/>
      <c r="L317" s="54"/>
      <c r="M317" s="54"/>
      <c r="N317" s="59"/>
      <c r="O317" s="59"/>
      <c r="P317" s="59"/>
      <c r="Q317" s="59"/>
      <c r="R317" s="59"/>
      <c r="S317" s="59"/>
      <c r="T317" s="80">
        <f>SUM(T316)</f>
        <v>47672</v>
      </c>
      <c r="U317" s="75"/>
      <c r="V317" s="76"/>
    </row>
    <row r="318" spans="1:22" s="77" customFormat="1" ht="22.5" customHeight="1">
      <c r="A318" s="53"/>
      <c r="B318" s="54"/>
      <c r="C318" s="55"/>
      <c r="D318" s="56"/>
      <c r="E318" s="53"/>
      <c r="F318" s="57"/>
      <c r="G318" s="54"/>
      <c r="H318" s="57"/>
      <c r="I318" s="73"/>
      <c r="J318" s="73"/>
      <c r="K318" s="54"/>
      <c r="L318" s="54"/>
      <c r="M318" s="54"/>
      <c r="N318" s="59"/>
      <c r="O318" s="59"/>
      <c r="P318" s="59"/>
      <c r="Q318" s="59"/>
      <c r="R318" s="59"/>
      <c r="S318" s="59"/>
      <c r="T318" s="74"/>
      <c r="U318" s="75"/>
      <c r="V318" s="76"/>
    </row>
    <row r="319" spans="1:22" s="77" customFormat="1" ht="22.5" customHeight="1">
      <c r="A319" s="53"/>
      <c r="B319" s="54"/>
      <c r="C319" s="55"/>
      <c r="D319" s="56"/>
      <c r="E319" s="53"/>
      <c r="F319" s="57"/>
      <c r="G319" s="54"/>
      <c r="H319" s="57"/>
      <c r="I319" s="73"/>
      <c r="J319" s="73"/>
      <c r="K319" s="54"/>
      <c r="L319" s="54"/>
      <c r="M319" s="54"/>
      <c r="N319" s="59"/>
      <c r="O319" s="59"/>
      <c r="P319" s="59"/>
      <c r="Q319" s="59"/>
      <c r="R319" s="59"/>
      <c r="S319" s="59"/>
      <c r="T319" s="74"/>
      <c r="U319" s="75"/>
      <c r="V319" s="76"/>
    </row>
    <row r="320" spans="1:22" ht="45.75" customHeight="1">
      <c r="A320" s="53" t="s">
        <v>634</v>
      </c>
      <c r="B320" s="54" t="s">
        <v>635</v>
      </c>
      <c r="C320" s="78" t="s">
        <v>636</v>
      </c>
      <c r="D320" s="56" t="s">
        <v>637</v>
      </c>
      <c r="E320" s="53" t="s">
        <v>638</v>
      </c>
      <c r="F320" s="57">
        <v>42807</v>
      </c>
      <c r="G320" s="54" t="s">
        <v>639</v>
      </c>
      <c r="H320" s="57">
        <v>42818</v>
      </c>
      <c r="I320" s="79">
        <v>5192</v>
      </c>
      <c r="J320" s="79"/>
      <c r="K320" s="54">
        <v>100</v>
      </c>
      <c r="L320" s="54" t="s">
        <v>640</v>
      </c>
      <c r="M320" s="54" t="s">
        <v>160</v>
      </c>
      <c r="N320" s="59"/>
      <c r="O320" s="79">
        <v>5192</v>
      </c>
      <c r="P320" s="59"/>
      <c r="Q320" s="79"/>
      <c r="R320" s="59"/>
      <c r="S320" s="59"/>
      <c r="T320" s="59">
        <v>5192</v>
      </c>
      <c r="U320" s="61" t="s">
        <v>641</v>
      </c>
      <c r="V320" s="52"/>
    </row>
    <row r="321" spans="1:22" ht="18.75" customHeight="1">
      <c r="A321" s="53"/>
      <c r="B321" s="54"/>
      <c r="C321" s="55" t="s">
        <v>642</v>
      </c>
      <c r="D321" s="56"/>
      <c r="E321" s="53"/>
      <c r="F321" s="57"/>
      <c r="G321" s="54"/>
      <c r="H321" s="57"/>
      <c r="I321" s="58">
        <f>SUM(I320)</f>
        <v>5192</v>
      </c>
      <c r="J321" s="58">
        <f>I321</f>
        <v>5192</v>
      </c>
      <c r="K321" s="54"/>
      <c r="L321" s="54"/>
      <c r="M321" s="54"/>
      <c r="N321" s="59"/>
      <c r="O321" s="59"/>
      <c r="P321" s="59"/>
      <c r="Q321" s="59"/>
      <c r="R321" s="59"/>
      <c r="S321" s="59"/>
      <c r="T321" s="60">
        <f>SUM(T320)</f>
        <v>5192</v>
      </c>
      <c r="U321" s="61"/>
      <c r="V321" s="52"/>
    </row>
    <row r="322" spans="1:22" s="77" customFormat="1" ht="20.25" customHeight="1">
      <c r="A322" s="53"/>
      <c r="B322" s="54"/>
      <c r="C322" s="55"/>
      <c r="D322" s="56"/>
      <c r="E322" s="53"/>
      <c r="F322" s="57"/>
      <c r="G322" s="54"/>
      <c r="H322" s="57"/>
      <c r="I322" s="73"/>
      <c r="J322" s="73"/>
      <c r="K322" s="54"/>
      <c r="L322" s="54"/>
      <c r="M322" s="54"/>
      <c r="N322" s="59"/>
      <c r="O322" s="59"/>
      <c r="P322" s="59"/>
      <c r="Q322" s="59"/>
      <c r="R322" s="59"/>
      <c r="S322" s="59"/>
      <c r="T322" s="74"/>
      <c r="U322" s="75"/>
      <c r="V322" s="76"/>
    </row>
    <row r="323" spans="1:22" s="77" customFormat="1" ht="20.25" customHeight="1">
      <c r="A323" s="53"/>
      <c r="B323" s="54"/>
      <c r="C323" s="55"/>
      <c r="D323" s="56"/>
      <c r="E323" s="53"/>
      <c r="F323" s="57"/>
      <c r="G323" s="54"/>
      <c r="H323" s="57"/>
      <c r="I323" s="73"/>
      <c r="J323" s="73"/>
      <c r="K323" s="54"/>
      <c r="L323" s="54"/>
      <c r="M323" s="54"/>
      <c r="N323" s="59"/>
      <c r="O323" s="59"/>
      <c r="P323" s="59"/>
      <c r="Q323" s="59"/>
      <c r="R323" s="59"/>
      <c r="S323" s="59"/>
      <c r="T323" s="74"/>
      <c r="U323" s="75"/>
      <c r="V323" s="76"/>
    </row>
    <row r="324" spans="1:22" ht="75.75" customHeight="1">
      <c r="A324" s="53">
        <v>112682836</v>
      </c>
      <c r="B324" s="54" t="s">
        <v>29</v>
      </c>
      <c r="C324" s="78" t="s">
        <v>643</v>
      </c>
      <c r="D324" s="56" t="s">
        <v>644</v>
      </c>
      <c r="E324" s="53" t="s">
        <v>645</v>
      </c>
      <c r="F324" s="57">
        <v>41858</v>
      </c>
      <c r="G324" s="54" t="s">
        <v>646</v>
      </c>
      <c r="H324" s="57">
        <v>41878</v>
      </c>
      <c r="I324" s="79">
        <v>53936</v>
      </c>
      <c r="J324" s="79"/>
      <c r="K324" s="54">
        <v>100</v>
      </c>
      <c r="L324" s="54" t="s">
        <v>647</v>
      </c>
      <c r="M324" s="54" t="s">
        <v>648</v>
      </c>
      <c r="N324" s="59"/>
      <c r="O324" s="59"/>
      <c r="P324" s="59">
        <v>53936</v>
      </c>
      <c r="Q324" s="59"/>
      <c r="R324" s="59"/>
      <c r="S324" s="59"/>
      <c r="T324" s="59">
        <v>53936</v>
      </c>
      <c r="U324" s="61"/>
      <c r="V324" s="52"/>
    </row>
    <row r="325" spans="1:22" ht="18.600000000000001" customHeight="1">
      <c r="A325" s="53"/>
      <c r="B325" s="54"/>
      <c r="C325" s="55" t="s">
        <v>649</v>
      </c>
      <c r="D325" s="56"/>
      <c r="E325" s="53"/>
      <c r="F325" s="57"/>
      <c r="G325" s="54"/>
      <c r="H325" s="57"/>
      <c r="I325" s="58">
        <f>SUM(I324)</f>
        <v>53936</v>
      </c>
      <c r="J325" s="58">
        <f>I325</f>
        <v>53936</v>
      </c>
      <c r="K325" s="54"/>
      <c r="L325" s="54"/>
      <c r="M325" s="54"/>
      <c r="N325" s="59"/>
      <c r="O325" s="59"/>
      <c r="P325" s="59"/>
      <c r="Q325" s="59"/>
      <c r="R325" s="59"/>
      <c r="S325" s="59"/>
      <c r="T325" s="60">
        <f>SUM(T324)</f>
        <v>53936</v>
      </c>
      <c r="U325" s="61"/>
      <c r="V325" s="52"/>
    </row>
    <row r="326" spans="1:22" s="77" customFormat="1" ht="18.600000000000001" customHeight="1">
      <c r="A326" s="53"/>
      <c r="B326" s="54"/>
      <c r="C326" s="55"/>
      <c r="D326" s="56"/>
      <c r="E326" s="53"/>
      <c r="F326" s="57"/>
      <c r="G326" s="54"/>
      <c r="H326" s="57"/>
      <c r="I326" s="73"/>
      <c r="J326" s="73"/>
      <c r="K326" s="54"/>
      <c r="L326" s="54"/>
      <c r="M326" s="54"/>
      <c r="N326" s="59"/>
      <c r="O326" s="59"/>
      <c r="P326" s="59"/>
      <c r="Q326" s="59"/>
      <c r="R326" s="59"/>
      <c r="S326" s="59"/>
      <c r="T326" s="74"/>
      <c r="U326" s="75"/>
      <c r="V326" s="76"/>
    </row>
    <row r="327" spans="1:22" s="77" customFormat="1" ht="18.600000000000001" customHeight="1">
      <c r="A327" s="53"/>
      <c r="B327" s="54"/>
      <c r="C327" s="55"/>
      <c r="D327" s="56"/>
      <c r="E327" s="53"/>
      <c r="F327" s="57"/>
      <c r="G327" s="54"/>
      <c r="H327" s="57"/>
      <c r="I327" s="73"/>
      <c r="J327" s="73"/>
      <c r="K327" s="54"/>
      <c r="L327" s="54"/>
      <c r="M327" s="54"/>
      <c r="N327" s="59"/>
      <c r="O327" s="59"/>
      <c r="P327" s="59"/>
      <c r="Q327" s="59"/>
      <c r="R327" s="59"/>
      <c r="S327" s="59"/>
      <c r="T327" s="74"/>
      <c r="U327" s="75"/>
      <c r="V327" s="76"/>
    </row>
    <row r="328" spans="1:22" s="77" customFormat="1" ht="42" customHeight="1">
      <c r="A328" s="53" t="s">
        <v>650</v>
      </c>
      <c r="B328" s="54" t="s">
        <v>45</v>
      </c>
      <c r="C328" s="78" t="s">
        <v>651</v>
      </c>
      <c r="D328" s="56" t="s">
        <v>528</v>
      </c>
      <c r="E328" s="53" t="s">
        <v>652</v>
      </c>
      <c r="F328" s="57">
        <v>43073</v>
      </c>
      <c r="G328" s="54" t="s">
        <v>321</v>
      </c>
      <c r="H328" s="57"/>
      <c r="I328" s="79">
        <v>30644.6</v>
      </c>
      <c r="J328" s="73"/>
      <c r="K328" s="54" t="s">
        <v>85</v>
      </c>
      <c r="L328" s="54" t="s">
        <v>425</v>
      </c>
      <c r="M328" s="54" t="s">
        <v>413</v>
      </c>
      <c r="N328" s="59"/>
      <c r="O328" s="59"/>
      <c r="P328" s="79">
        <v>30644.6</v>
      </c>
      <c r="Q328" s="59"/>
      <c r="R328" s="59"/>
      <c r="S328" s="59"/>
      <c r="T328" s="79">
        <v>30644.6</v>
      </c>
      <c r="U328" s="75"/>
      <c r="V328" s="76"/>
    </row>
    <row r="329" spans="1:22" s="77" customFormat="1" ht="28.5" customHeight="1">
      <c r="A329" s="53"/>
      <c r="B329" s="54"/>
      <c r="C329" s="55"/>
      <c r="D329" s="56"/>
      <c r="E329" s="53"/>
      <c r="F329" s="57"/>
      <c r="G329" s="54"/>
      <c r="H329" s="57"/>
      <c r="I329" s="80">
        <f>SUM(I328)</f>
        <v>30644.6</v>
      </c>
      <c r="J329" s="58">
        <f>I329</f>
        <v>30644.6</v>
      </c>
      <c r="K329" s="54"/>
      <c r="L329" s="54"/>
      <c r="M329" s="54"/>
      <c r="N329" s="59"/>
      <c r="O329" s="59"/>
      <c r="P329" s="59"/>
      <c r="Q329" s="59"/>
      <c r="R329" s="59"/>
      <c r="S329" s="59"/>
      <c r="T329" s="148">
        <f>SUM(T328)</f>
        <v>30644.6</v>
      </c>
      <c r="U329" s="75"/>
      <c r="V329" s="76"/>
    </row>
    <row r="330" spans="1:22" s="77" customFormat="1" ht="23.25" customHeight="1">
      <c r="A330" s="53"/>
      <c r="B330" s="54"/>
      <c r="C330" s="55"/>
      <c r="D330" s="56"/>
      <c r="E330" s="53"/>
      <c r="F330" s="57"/>
      <c r="G330" s="54"/>
      <c r="H330" s="57"/>
      <c r="I330" s="73"/>
      <c r="J330" s="73"/>
      <c r="K330" s="54"/>
      <c r="L330" s="54"/>
      <c r="M330" s="54"/>
      <c r="N330" s="59"/>
      <c r="O330" s="59"/>
      <c r="P330" s="59"/>
      <c r="Q330" s="59"/>
      <c r="R330" s="59"/>
      <c r="S330" s="59"/>
      <c r="T330" s="74"/>
      <c r="U330" s="75"/>
      <c r="V330" s="76"/>
    </row>
    <row r="331" spans="1:22" s="77" customFormat="1" ht="23.25" customHeight="1">
      <c r="A331" s="53"/>
      <c r="B331" s="54"/>
      <c r="C331" s="55"/>
      <c r="D331" s="56"/>
      <c r="E331" s="53"/>
      <c r="F331" s="57"/>
      <c r="G331" s="54"/>
      <c r="H331" s="57"/>
      <c r="I331" s="73"/>
      <c r="J331" s="73"/>
      <c r="K331" s="54"/>
      <c r="L331" s="54"/>
      <c r="M331" s="54"/>
      <c r="N331" s="59"/>
      <c r="O331" s="59"/>
      <c r="P331" s="59"/>
      <c r="Q331" s="59"/>
      <c r="R331" s="59"/>
      <c r="S331" s="59"/>
      <c r="T331" s="74"/>
      <c r="U331" s="75"/>
      <c r="V331" s="76"/>
    </row>
    <row r="332" spans="1:22" ht="62.25" customHeight="1">
      <c r="A332" s="53">
        <v>130068518</v>
      </c>
      <c r="B332" s="54" t="s">
        <v>483</v>
      </c>
      <c r="C332" s="78" t="s">
        <v>653</v>
      </c>
      <c r="D332" s="56" t="s">
        <v>654</v>
      </c>
      <c r="E332" s="53" t="s">
        <v>655</v>
      </c>
      <c r="F332" s="57">
        <v>40899</v>
      </c>
      <c r="G332" s="54" t="s">
        <v>656</v>
      </c>
      <c r="H332" s="57">
        <v>40906</v>
      </c>
      <c r="I332" s="79">
        <v>51620</v>
      </c>
      <c r="J332" s="79"/>
      <c r="K332" s="54">
        <v>100</v>
      </c>
      <c r="L332" s="54" t="s">
        <v>657</v>
      </c>
      <c r="M332" s="54" t="s">
        <v>658</v>
      </c>
      <c r="N332" s="59"/>
      <c r="O332" s="59"/>
      <c r="P332" s="59"/>
      <c r="Q332" s="59"/>
      <c r="R332" s="59">
        <v>51620</v>
      </c>
      <c r="S332" s="59"/>
      <c r="T332" s="59">
        <v>51620</v>
      </c>
      <c r="U332" s="61"/>
      <c r="V332" s="52"/>
    </row>
    <row r="333" spans="1:22" ht="27.75" customHeight="1">
      <c r="A333" s="53"/>
      <c r="B333" s="54"/>
      <c r="C333" s="55" t="s">
        <v>659</v>
      </c>
      <c r="D333" s="56"/>
      <c r="E333" s="53"/>
      <c r="F333" s="57"/>
      <c r="G333" s="54"/>
      <c r="H333" s="57"/>
      <c r="I333" s="58">
        <f>SUM(I332)</f>
        <v>51620</v>
      </c>
      <c r="J333" s="58">
        <f>I333</f>
        <v>51620</v>
      </c>
      <c r="K333" s="54"/>
      <c r="L333" s="54"/>
      <c r="M333" s="54"/>
      <c r="N333" s="59"/>
      <c r="O333" s="59"/>
      <c r="P333" s="59"/>
      <c r="Q333" s="59"/>
      <c r="R333" s="59"/>
      <c r="S333" s="59"/>
      <c r="T333" s="60">
        <f>SUM(T332)</f>
        <v>51620</v>
      </c>
      <c r="U333" s="61"/>
      <c r="V333" s="52"/>
    </row>
    <row r="334" spans="1:22" s="77" customFormat="1" ht="27.75" customHeight="1">
      <c r="A334" s="53"/>
      <c r="B334" s="54"/>
      <c r="C334" s="55"/>
      <c r="D334" s="56"/>
      <c r="E334" s="53"/>
      <c r="F334" s="57"/>
      <c r="G334" s="54"/>
      <c r="H334" s="57"/>
      <c r="I334" s="73"/>
      <c r="J334" s="73"/>
      <c r="K334" s="54"/>
      <c r="L334" s="54"/>
      <c r="M334" s="54"/>
      <c r="N334" s="59"/>
      <c r="O334" s="59"/>
      <c r="P334" s="59"/>
      <c r="Q334" s="59"/>
      <c r="R334" s="59"/>
      <c r="S334" s="59"/>
      <c r="T334" s="74"/>
      <c r="U334" s="75"/>
      <c r="V334" s="76"/>
    </row>
    <row r="335" spans="1:22" s="77" customFormat="1" ht="27.75" customHeight="1">
      <c r="A335" s="53"/>
      <c r="B335" s="54"/>
      <c r="C335" s="55"/>
      <c r="D335" s="56"/>
      <c r="E335" s="53"/>
      <c r="F335" s="57"/>
      <c r="G335" s="54"/>
      <c r="H335" s="57"/>
      <c r="I335" s="73"/>
      <c r="J335" s="73"/>
      <c r="K335" s="54"/>
      <c r="L335" s="54"/>
      <c r="M335" s="54"/>
      <c r="N335" s="59"/>
      <c r="O335" s="59"/>
      <c r="P335" s="59"/>
      <c r="Q335" s="59"/>
      <c r="R335" s="59"/>
      <c r="S335" s="59"/>
      <c r="T335" s="74"/>
      <c r="U335" s="75"/>
      <c r="V335" s="76"/>
    </row>
    <row r="336" spans="1:22" ht="27.75" customHeight="1">
      <c r="A336" s="53">
        <v>131029868</v>
      </c>
      <c r="B336" s="54" t="s">
        <v>93</v>
      </c>
      <c r="C336" s="78" t="s">
        <v>660</v>
      </c>
      <c r="D336" s="56" t="s">
        <v>661</v>
      </c>
      <c r="E336" s="53" t="s">
        <v>662</v>
      </c>
      <c r="F336" s="57">
        <v>42705</v>
      </c>
      <c r="G336" s="54" t="s">
        <v>293</v>
      </c>
      <c r="H336" s="57"/>
      <c r="I336" s="79">
        <v>72322.2</v>
      </c>
      <c r="J336" s="79"/>
      <c r="K336" s="54">
        <v>100</v>
      </c>
      <c r="L336" s="54" t="s">
        <v>566</v>
      </c>
      <c r="M336" s="54" t="s">
        <v>59</v>
      </c>
      <c r="N336" s="59"/>
      <c r="O336" s="59"/>
      <c r="P336" s="59">
        <v>72322.2</v>
      </c>
      <c r="Q336" s="59"/>
      <c r="R336" s="59"/>
      <c r="S336" s="59"/>
      <c r="T336" s="59">
        <v>72322.2</v>
      </c>
      <c r="U336" s="61"/>
      <c r="V336" s="52"/>
    </row>
    <row r="337" spans="1:22" ht="30.75" customHeight="1">
      <c r="A337" s="53"/>
      <c r="B337" s="54"/>
      <c r="C337" s="55" t="s">
        <v>663</v>
      </c>
      <c r="D337" s="56"/>
      <c r="E337" s="53"/>
      <c r="F337" s="57"/>
      <c r="G337" s="54"/>
      <c r="H337" s="57"/>
      <c r="I337" s="58">
        <f>SUM(I336)</f>
        <v>72322.2</v>
      </c>
      <c r="J337" s="58">
        <f>I337</f>
        <v>72322.2</v>
      </c>
      <c r="K337" s="54"/>
      <c r="L337" s="54"/>
      <c r="M337" s="54"/>
      <c r="N337" s="59"/>
      <c r="O337" s="59"/>
      <c r="P337" s="59"/>
      <c r="Q337" s="59"/>
      <c r="R337" s="59"/>
      <c r="S337" s="59"/>
      <c r="T337" s="60">
        <f>SUM(T336)</f>
        <v>72322.2</v>
      </c>
      <c r="U337" s="61"/>
      <c r="V337" s="52"/>
    </row>
    <row r="338" spans="1:22" s="77" customFormat="1" ht="27.75" customHeight="1">
      <c r="A338" s="53"/>
      <c r="B338" s="54"/>
      <c r="C338" s="55"/>
      <c r="D338" s="56"/>
      <c r="E338" s="53"/>
      <c r="F338" s="57"/>
      <c r="G338" s="54"/>
      <c r="H338" s="57"/>
      <c r="I338" s="73"/>
      <c r="J338" s="73"/>
      <c r="K338" s="54"/>
      <c r="L338" s="54"/>
      <c r="M338" s="54"/>
      <c r="N338" s="59"/>
      <c r="O338" s="59"/>
      <c r="P338" s="59"/>
      <c r="Q338" s="59"/>
      <c r="R338" s="59"/>
      <c r="S338" s="59"/>
      <c r="T338" s="74"/>
      <c r="U338" s="75"/>
      <c r="V338" s="76"/>
    </row>
    <row r="339" spans="1:22" s="77" customFormat="1" ht="27.75" customHeight="1">
      <c r="A339" s="53"/>
      <c r="B339" s="54"/>
      <c r="C339" s="55"/>
      <c r="D339" s="56"/>
      <c r="E339" s="53"/>
      <c r="F339" s="57"/>
      <c r="G339" s="54"/>
      <c r="H339" s="57"/>
      <c r="I339" s="73"/>
      <c r="J339" s="73"/>
      <c r="K339" s="54"/>
      <c r="L339" s="54"/>
      <c r="M339" s="54"/>
      <c r="N339" s="59"/>
      <c r="O339" s="59"/>
      <c r="P339" s="59"/>
      <c r="Q339" s="59"/>
      <c r="R339" s="59"/>
      <c r="S339" s="59"/>
      <c r="T339" s="74"/>
      <c r="U339" s="75"/>
      <c r="V339" s="76"/>
    </row>
    <row r="340" spans="1:22" ht="51" customHeight="1">
      <c r="A340" s="53">
        <v>124026466</v>
      </c>
      <c r="B340" s="54" t="s">
        <v>45</v>
      </c>
      <c r="C340" s="78" t="s">
        <v>664</v>
      </c>
      <c r="D340" s="56" t="s">
        <v>665</v>
      </c>
      <c r="E340" s="53" t="s">
        <v>666</v>
      </c>
      <c r="F340" s="57">
        <v>40995</v>
      </c>
      <c r="G340" s="54" t="s">
        <v>667</v>
      </c>
      <c r="H340" s="57">
        <v>40995</v>
      </c>
      <c r="I340" s="79">
        <v>68593</v>
      </c>
      <c r="J340" s="79"/>
      <c r="K340" s="54" t="s">
        <v>668</v>
      </c>
      <c r="L340" s="54" t="s">
        <v>669</v>
      </c>
      <c r="M340" s="54" t="s">
        <v>670</v>
      </c>
      <c r="N340" s="59"/>
      <c r="O340" s="59">
        <v>68593</v>
      </c>
      <c r="P340" s="59"/>
      <c r="Q340" s="59"/>
      <c r="R340" s="59"/>
      <c r="S340" s="59"/>
      <c r="T340" s="59">
        <v>68593</v>
      </c>
      <c r="U340" s="61"/>
      <c r="V340" s="52"/>
    </row>
    <row r="341" spans="1:22" ht="48.75" customHeight="1">
      <c r="A341" s="53">
        <v>124026466</v>
      </c>
      <c r="B341" s="54" t="s">
        <v>45</v>
      </c>
      <c r="C341" s="78" t="s">
        <v>664</v>
      </c>
      <c r="D341" s="56" t="s">
        <v>528</v>
      </c>
      <c r="E341" s="53" t="s">
        <v>671</v>
      </c>
      <c r="F341" s="57">
        <v>41723</v>
      </c>
      <c r="G341" s="54" t="s">
        <v>672</v>
      </c>
      <c r="H341" s="57">
        <v>41759</v>
      </c>
      <c r="I341" s="79">
        <v>28716</v>
      </c>
      <c r="J341" s="79"/>
      <c r="K341" s="54">
        <v>100</v>
      </c>
      <c r="L341" s="54" t="s">
        <v>669</v>
      </c>
      <c r="M341" s="54" t="s">
        <v>673</v>
      </c>
      <c r="N341" s="59"/>
      <c r="O341" s="59">
        <v>28716</v>
      </c>
      <c r="P341" s="59"/>
      <c r="Q341" s="59"/>
      <c r="R341" s="59"/>
      <c r="S341" s="59"/>
      <c r="T341" s="59">
        <v>28716</v>
      </c>
      <c r="U341" s="61"/>
      <c r="V341" s="52"/>
    </row>
    <row r="342" spans="1:22" ht="29.25" customHeight="1">
      <c r="A342" s="53">
        <v>124026466</v>
      </c>
      <c r="B342" s="54" t="s">
        <v>45</v>
      </c>
      <c r="C342" s="78" t="s">
        <v>664</v>
      </c>
      <c r="D342" s="56" t="s">
        <v>528</v>
      </c>
      <c r="E342" s="53" t="s">
        <v>674</v>
      </c>
      <c r="F342" s="57">
        <v>41723</v>
      </c>
      <c r="G342" s="54" t="s">
        <v>675</v>
      </c>
      <c r="H342" s="57">
        <v>41759</v>
      </c>
      <c r="I342" s="79">
        <v>20001</v>
      </c>
      <c r="J342" s="79"/>
      <c r="K342" s="54">
        <v>100</v>
      </c>
      <c r="L342" s="54" t="s">
        <v>669</v>
      </c>
      <c r="M342" s="54" t="s">
        <v>160</v>
      </c>
      <c r="N342" s="59"/>
      <c r="O342" s="59">
        <v>20001</v>
      </c>
      <c r="P342" s="59"/>
      <c r="Q342" s="59"/>
      <c r="R342" s="59"/>
      <c r="S342" s="59"/>
      <c r="T342" s="59">
        <v>20001</v>
      </c>
      <c r="U342" s="61"/>
      <c r="V342" s="52"/>
    </row>
    <row r="343" spans="1:22" ht="51" customHeight="1">
      <c r="A343" s="53">
        <v>124026466</v>
      </c>
      <c r="B343" s="54" t="s">
        <v>45</v>
      </c>
      <c r="C343" s="78" t="s">
        <v>664</v>
      </c>
      <c r="D343" s="56" t="s">
        <v>676</v>
      </c>
      <c r="E343" s="53" t="s">
        <v>677</v>
      </c>
      <c r="F343" s="57">
        <v>41761</v>
      </c>
      <c r="G343" s="54" t="s">
        <v>678</v>
      </c>
      <c r="H343" s="57">
        <v>41769</v>
      </c>
      <c r="I343" s="79">
        <v>85697.7</v>
      </c>
      <c r="J343" s="79"/>
      <c r="K343" s="54">
        <v>100</v>
      </c>
      <c r="L343" s="54" t="s">
        <v>669</v>
      </c>
      <c r="M343" s="54" t="s">
        <v>160</v>
      </c>
      <c r="N343" s="59"/>
      <c r="O343" s="59">
        <v>85697.7</v>
      </c>
      <c r="P343" s="59"/>
      <c r="Q343" s="59"/>
      <c r="R343" s="59"/>
      <c r="S343" s="59"/>
      <c r="T343" s="59">
        <v>85697.7</v>
      </c>
      <c r="U343" s="61"/>
      <c r="V343" s="52"/>
    </row>
    <row r="344" spans="1:22" ht="33" customHeight="1">
      <c r="A344" s="53">
        <v>124026466</v>
      </c>
      <c r="B344" s="54" t="s">
        <v>45</v>
      </c>
      <c r="C344" s="78" t="s">
        <v>664</v>
      </c>
      <c r="D344" s="56" t="s">
        <v>679</v>
      </c>
      <c r="E344" s="53" t="s">
        <v>680</v>
      </c>
      <c r="F344" s="57">
        <v>41764</v>
      </c>
      <c r="G344" s="54" t="s">
        <v>681</v>
      </c>
      <c r="H344" s="57">
        <v>41769</v>
      </c>
      <c r="I344" s="79">
        <v>52403.8</v>
      </c>
      <c r="J344" s="79"/>
      <c r="K344" s="54">
        <v>100</v>
      </c>
      <c r="L344" s="54" t="s">
        <v>669</v>
      </c>
      <c r="M344" s="54" t="s">
        <v>670</v>
      </c>
      <c r="N344" s="59"/>
      <c r="O344" s="59">
        <v>52403.8</v>
      </c>
      <c r="P344" s="59"/>
      <c r="Q344" s="59"/>
      <c r="R344" s="59"/>
      <c r="S344" s="59"/>
      <c r="T344" s="59">
        <v>52403.8</v>
      </c>
      <c r="U344" s="61"/>
      <c r="V344" s="52"/>
    </row>
    <row r="345" spans="1:22" ht="30.75" customHeight="1">
      <c r="A345" s="53">
        <v>124026466</v>
      </c>
      <c r="B345" s="54" t="s">
        <v>45</v>
      </c>
      <c r="C345" s="78" t="s">
        <v>664</v>
      </c>
      <c r="D345" s="56" t="s">
        <v>682</v>
      </c>
      <c r="E345" s="53" t="s">
        <v>683</v>
      </c>
      <c r="F345" s="57">
        <v>41887</v>
      </c>
      <c r="G345" s="54" t="s">
        <v>684</v>
      </c>
      <c r="H345" s="57"/>
      <c r="I345" s="79">
        <v>48747.6</v>
      </c>
      <c r="J345" s="79"/>
      <c r="K345" s="54">
        <v>100</v>
      </c>
      <c r="L345" s="54" t="s">
        <v>669</v>
      </c>
      <c r="M345" s="54" t="s">
        <v>447</v>
      </c>
      <c r="N345" s="59"/>
      <c r="O345" s="59">
        <v>48747.6</v>
      </c>
      <c r="P345" s="59"/>
      <c r="Q345" s="59"/>
      <c r="R345" s="59"/>
      <c r="S345" s="59"/>
      <c r="T345" s="59">
        <v>48747.6</v>
      </c>
      <c r="U345" s="61"/>
      <c r="V345" s="52"/>
    </row>
    <row r="346" spans="1:22" ht="28.5" customHeight="1">
      <c r="A346" s="53"/>
      <c r="B346" s="54"/>
      <c r="C346" s="55" t="s">
        <v>685</v>
      </c>
      <c r="D346" s="56"/>
      <c r="E346" s="53"/>
      <c r="F346" s="57"/>
      <c r="G346" s="54"/>
      <c r="H346" s="57"/>
      <c r="I346" s="58">
        <f>SUM(I340:I345)</f>
        <v>304159.09999999998</v>
      </c>
      <c r="J346" s="58">
        <f>I346</f>
        <v>304159.09999999998</v>
      </c>
      <c r="K346" s="54"/>
      <c r="L346" s="54"/>
      <c r="M346" s="54"/>
      <c r="N346" s="59"/>
      <c r="O346" s="59"/>
      <c r="P346" s="59"/>
      <c r="Q346" s="59"/>
      <c r="R346" s="59"/>
      <c r="S346" s="59"/>
      <c r="T346" s="60">
        <f>SUM(T340:T345)</f>
        <v>304159.09999999998</v>
      </c>
      <c r="U346" s="61"/>
      <c r="V346" s="52"/>
    </row>
    <row r="347" spans="1:22" s="72" customFormat="1" ht="28.5" customHeight="1">
      <c r="A347" s="62"/>
      <c r="B347" s="63"/>
      <c r="C347" s="64"/>
      <c r="D347" s="65"/>
      <c r="E347" s="62"/>
      <c r="F347" s="66"/>
      <c r="G347" s="63"/>
      <c r="H347" s="66"/>
      <c r="I347" s="67"/>
      <c r="J347" s="67"/>
      <c r="K347" s="63"/>
      <c r="L347" s="63"/>
      <c r="M347" s="63"/>
      <c r="N347" s="68"/>
      <c r="O347" s="68"/>
      <c r="P347" s="68"/>
      <c r="Q347" s="68"/>
      <c r="R347" s="68"/>
      <c r="S347" s="68"/>
      <c r="T347" s="69"/>
      <c r="U347" s="70"/>
      <c r="V347" s="71"/>
    </row>
    <row r="348" spans="1:22" s="72" customFormat="1" ht="28.5" customHeight="1">
      <c r="A348" s="62"/>
      <c r="B348" s="63"/>
      <c r="C348" s="64"/>
      <c r="D348" s="65"/>
      <c r="E348" s="62"/>
      <c r="F348" s="66"/>
      <c r="G348" s="63"/>
      <c r="H348" s="66"/>
      <c r="I348" s="67"/>
      <c r="J348" s="67"/>
      <c r="K348" s="63"/>
      <c r="L348" s="63"/>
      <c r="M348" s="63"/>
      <c r="N348" s="68"/>
      <c r="O348" s="68"/>
      <c r="P348" s="68"/>
      <c r="Q348" s="68"/>
      <c r="R348" s="68"/>
      <c r="S348" s="68"/>
      <c r="T348" s="69"/>
      <c r="U348" s="70"/>
      <c r="V348" s="71"/>
    </row>
    <row r="349" spans="1:22" ht="39.75" customHeight="1">
      <c r="A349" s="53">
        <v>115690398</v>
      </c>
      <c r="B349" s="54" t="s">
        <v>686</v>
      </c>
      <c r="C349" s="78" t="s">
        <v>687</v>
      </c>
      <c r="D349" s="56" t="s">
        <v>688</v>
      </c>
      <c r="E349" s="53" t="s">
        <v>689</v>
      </c>
      <c r="F349" s="57">
        <v>42585</v>
      </c>
      <c r="G349" s="54" t="s">
        <v>293</v>
      </c>
      <c r="H349" s="57"/>
      <c r="I349" s="79">
        <v>160000</v>
      </c>
      <c r="J349" s="79"/>
      <c r="K349" s="54">
        <v>100</v>
      </c>
      <c r="L349" s="54" t="s">
        <v>690</v>
      </c>
      <c r="M349" s="54" t="s">
        <v>287</v>
      </c>
      <c r="N349" s="59"/>
      <c r="O349" s="59"/>
      <c r="P349" s="59">
        <v>160000</v>
      </c>
      <c r="Q349" s="59"/>
      <c r="R349" s="59"/>
      <c r="S349" s="59"/>
      <c r="T349" s="59">
        <v>160000</v>
      </c>
      <c r="U349" s="61"/>
      <c r="V349" s="52"/>
    </row>
    <row r="350" spans="1:22" ht="30.75" customHeight="1">
      <c r="A350" s="53"/>
      <c r="B350" s="54"/>
      <c r="C350" s="55" t="s">
        <v>691</v>
      </c>
      <c r="D350" s="56"/>
      <c r="E350" s="53"/>
      <c r="F350" s="57"/>
      <c r="G350" s="54"/>
      <c r="H350" s="57"/>
      <c r="I350" s="58">
        <f>SUM(I349)</f>
        <v>160000</v>
      </c>
      <c r="J350" s="58">
        <f>I350</f>
        <v>160000</v>
      </c>
      <c r="K350" s="54"/>
      <c r="L350" s="54"/>
      <c r="M350" s="54"/>
      <c r="N350" s="59"/>
      <c r="O350" s="59"/>
      <c r="P350" s="59"/>
      <c r="Q350" s="59"/>
      <c r="R350" s="59"/>
      <c r="S350" s="59"/>
      <c r="T350" s="60">
        <f>SUM(T349)</f>
        <v>160000</v>
      </c>
      <c r="U350" s="61"/>
      <c r="V350" s="52"/>
    </row>
    <row r="351" spans="1:22" s="77" customFormat="1" ht="30.75" customHeight="1">
      <c r="A351" s="53"/>
      <c r="B351" s="54"/>
      <c r="C351" s="55"/>
      <c r="D351" s="56"/>
      <c r="E351" s="53"/>
      <c r="F351" s="57"/>
      <c r="G351" s="54"/>
      <c r="H351" s="57"/>
      <c r="I351" s="73"/>
      <c r="J351" s="73"/>
      <c r="K351" s="54"/>
      <c r="L351" s="54"/>
      <c r="M351" s="54"/>
      <c r="N351" s="59"/>
      <c r="O351" s="59"/>
      <c r="P351" s="59"/>
      <c r="Q351" s="59"/>
      <c r="R351" s="59"/>
      <c r="S351" s="59"/>
      <c r="T351" s="74"/>
      <c r="U351" s="75"/>
      <c r="V351" s="76"/>
    </row>
    <row r="352" spans="1:22" s="77" customFormat="1" ht="30.75" customHeight="1">
      <c r="A352" s="53"/>
      <c r="B352" s="54"/>
      <c r="C352" s="55"/>
      <c r="D352" s="56"/>
      <c r="E352" s="53"/>
      <c r="F352" s="57"/>
      <c r="G352" s="54"/>
      <c r="H352" s="57"/>
      <c r="I352" s="73"/>
      <c r="J352" s="73"/>
      <c r="K352" s="54"/>
      <c r="L352" s="54"/>
      <c r="M352" s="54"/>
      <c r="N352" s="59"/>
      <c r="O352" s="59"/>
      <c r="P352" s="59"/>
      <c r="Q352" s="59"/>
      <c r="R352" s="59"/>
      <c r="S352" s="59"/>
      <c r="T352" s="74"/>
      <c r="U352" s="75"/>
      <c r="V352" s="76"/>
    </row>
    <row r="353" spans="1:22" ht="54.75" customHeight="1">
      <c r="A353" s="53">
        <v>130481148</v>
      </c>
      <c r="B353" s="54" t="s">
        <v>692</v>
      </c>
      <c r="C353" s="78" t="s">
        <v>693</v>
      </c>
      <c r="D353" s="56" t="s">
        <v>694</v>
      </c>
      <c r="E353" s="53" t="s">
        <v>695</v>
      </c>
      <c r="F353" s="57">
        <v>42949</v>
      </c>
      <c r="G353" s="54" t="s">
        <v>696</v>
      </c>
      <c r="H353" s="57">
        <v>42951</v>
      </c>
      <c r="I353" s="79">
        <v>28261</v>
      </c>
      <c r="J353" s="79"/>
      <c r="K353" s="54" t="s">
        <v>697</v>
      </c>
      <c r="L353" s="54" t="s">
        <v>698</v>
      </c>
      <c r="M353" s="54" t="s">
        <v>699</v>
      </c>
      <c r="N353" s="79"/>
      <c r="O353" s="79">
        <v>28261</v>
      </c>
      <c r="P353" s="79" t="s">
        <v>700</v>
      </c>
      <c r="Q353" s="79"/>
      <c r="R353" s="59"/>
      <c r="S353" s="59"/>
      <c r="T353" s="79">
        <v>28261</v>
      </c>
      <c r="U353" s="120" t="s">
        <v>701</v>
      </c>
      <c r="V353" s="52" t="s">
        <v>702</v>
      </c>
    </row>
    <row r="354" spans="1:22" ht="54.75" customHeight="1">
      <c r="A354" s="53">
        <v>130481148</v>
      </c>
      <c r="B354" s="54" t="s">
        <v>703</v>
      </c>
      <c r="C354" s="78" t="s">
        <v>693</v>
      </c>
      <c r="D354" s="56" t="s">
        <v>704</v>
      </c>
      <c r="E354" s="53" t="s">
        <v>705</v>
      </c>
      <c r="F354" s="57">
        <v>42970</v>
      </c>
      <c r="G354" s="54" t="s">
        <v>706</v>
      </c>
      <c r="H354" s="57">
        <v>42971</v>
      </c>
      <c r="I354" s="79">
        <v>27128.2</v>
      </c>
      <c r="J354" s="79"/>
      <c r="K354" s="54" t="s">
        <v>125</v>
      </c>
      <c r="L354" s="54" t="s">
        <v>707</v>
      </c>
      <c r="M354" s="54" t="s">
        <v>708</v>
      </c>
      <c r="N354" s="79"/>
      <c r="O354" s="79">
        <v>27128.2</v>
      </c>
      <c r="P354" s="79"/>
      <c r="Q354" s="79"/>
      <c r="R354" s="59"/>
      <c r="S354" s="59"/>
      <c r="T354" s="79">
        <v>27128.2</v>
      </c>
      <c r="U354" s="120"/>
      <c r="V354" s="52" t="s">
        <v>702</v>
      </c>
    </row>
    <row r="355" spans="1:22" ht="54.75" customHeight="1">
      <c r="A355" s="53">
        <v>130481148</v>
      </c>
      <c r="B355" s="54" t="s">
        <v>692</v>
      </c>
      <c r="C355" s="78" t="s">
        <v>693</v>
      </c>
      <c r="D355" s="56" t="s">
        <v>709</v>
      </c>
      <c r="E355" s="53" t="s">
        <v>710</v>
      </c>
      <c r="F355" s="57">
        <v>42984</v>
      </c>
      <c r="G355" s="54" t="s">
        <v>711</v>
      </c>
      <c r="H355" s="57">
        <v>42989</v>
      </c>
      <c r="I355" s="79">
        <v>38232</v>
      </c>
      <c r="J355" s="79"/>
      <c r="K355" s="54" t="s">
        <v>125</v>
      </c>
      <c r="L355" s="54" t="s">
        <v>698</v>
      </c>
      <c r="M355" s="54" t="s">
        <v>712</v>
      </c>
      <c r="N355" s="79"/>
      <c r="O355" s="79">
        <v>38232</v>
      </c>
      <c r="P355" s="79"/>
      <c r="Q355" s="79"/>
      <c r="R355" s="59"/>
      <c r="S355" s="59"/>
      <c r="T355" s="79">
        <v>38232</v>
      </c>
      <c r="U355" s="120"/>
      <c r="V355" s="149" t="s">
        <v>702</v>
      </c>
    </row>
    <row r="356" spans="1:22" ht="54.75" customHeight="1">
      <c r="A356" s="53">
        <v>130481148</v>
      </c>
      <c r="B356" s="54" t="s">
        <v>703</v>
      </c>
      <c r="C356" s="78" t="s">
        <v>693</v>
      </c>
      <c r="D356" s="56" t="s">
        <v>713</v>
      </c>
      <c r="E356" s="53" t="s">
        <v>714</v>
      </c>
      <c r="F356" s="57">
        <v>42772</v>
      </c>
      <c r="G356" s="54" t="s">
        <v>715</v>
      </c>
      <c r="H356" s="57">
        <v>42996</v>
      </c>
      <c r="I356" s="79">
        <v>18660.52</v>
      </c>
      <c r="J356" s="79"/>
      <c r="K356" s="54" t="s">
        <v>125</v>
      </c>
      <c r="L356" s="54" t="s">
        <v>698</v>
      </c>
      <c r="M356" s="54" t="s">
        <v>716</v>
      </c>
      <c r="N356" s="79"/>
      <c r="O356" s="79">
        <v>18660.52</v>
      </c>
      <c r="P356" s="79"/>
      <c r="Q356" s="79"/>
      <c r="R356" s="59"/>
      <c r="S356" s="59"/>
      <c r="T356" s="79">
        <v>18660.52</v>
      </c>
      <c r="U356" s="120"/>
      <c r="V356" s="52" t="s">
        <v>702</v>
      </c>
    </row>
    <row r="357" spans="1:22" ht="54.75" customHeight="1">
      <c r="A357" s="53">
        <v>130481148</v>
      </c>
      <c r="B357" s="54" t="s">
        <v>717</v>
      </c>
      <c r="C357" s="78" t="s">
        <v>693</v>
      </c>
      <c r="D357" s="56" t="s">
        <v>713</v>
      </c>
      <c r="E357" s="53" t="s">
        <v>714</v>
      </c>
      <c r="F357" s="57">
        <v>42772</v>
      </c>
      <c r="G357" s="54" t="s">
        <v>715</v>
      </c>
      <c r="H357" s="57">
        <v>42996</v>
      </c>
      <c r="I357" s="79">
        <v>46728</v>
      </c>
      <c r="J357" s="79"/>
      <c r="K357" s="54" t="s">
        <v>125</v>
      </c>
      <c r="L357" s="54" t="s">
        <v>698</v>
      </c>
      <c r="M357" s="54" t="s">
        <v>716</v>
      </c>
      <c r="N357" s="79"/>
      <c r="O357" s="79">
        <v>46728</v>
      </c>
      <c r="P357" s="79"/>
      <c r="Q357" s="79"/>
      <c r="R357" s="59"/>
      <c r="S357" s="59"/>
      <c r="T357" s="79">
        <v>46728</v>
      </c>
      <c r="U357" s="120"/>
      <c r="V357" s="52" t="s">
        <v>702</v>
      </c>
    </row>
    <row r="358" spans="1:22" ht="54.75" customHeight="1">
      <c r="A358" s="53">
        <v>130481148</v>
      </c>
      <c r="B358" s="54" t="s">
        <v>718</v>
      </c>
      <c r="C358" s="78" t="s">
        <v>693</v>
      </c>
      <c r="D358" s="56" t="s">
        <v>713</v>
      </c>
      <c r="E358" s="53" t="s">
        <v>714</v>
      </c>
      <c r="F358" s="57">
        <v>42772</v>
      </c>
      <c r="G358" s="54" t="s">
        <v>715</v>
      </c>
      <c r="H358" s="57">
        <v>42996</v>
      </c>
      <c r="I358" s="79">
        <v>7134.28</v>
      </c>
      <c r="J358" s="79"/>
      <c r="K358" s="54" t="s">
        <v>125</v>
      </c>
      <c r="L358" s="54" t="s">
        <v>698</v>
      </c>
      <c r="M358" s="54" t="s">
        <v>716</v>
      </c>
      <c r="N358" s="79"/>
      <c r="O358" s="79">
        <v>7134.28</v>
      </c>
      <c r="P358" s="79"/>
      <c r="Q358" s="79"/>
      <c r="R358" s="59"/>
      <c r="S358" s="59"/>
      <c r="T358" s="79">
        <v>7134.28</v>
      </c>
      <c r="U358" s="120"/>
      <c r="V358" s="52" t="s">
        <v>702</v>
      </c>
    </row>
    <row r="359" spans="1:22" ht="54.75" customHeight="1">
      <c r="A359" s="53">
        <v>130481148</v>
      </c>
      <c r="B359" s="54" t="s">
        <v>433</v>
      </c>
      <c r="C359" s="78" t="s">
        <v>693</v>
      </c>
      <c r="D359" s="56" t="s">
        <v>713</v>
      </c>
      <c r="E359" s="53" t="s">
        <v>714</v>
      </c>
      <c r="F359" s="57">
        <v>42772</v>
      </c>
      <c r="G359" s="54" t="s">
        <v>715</v>
      </c>
      <c r="H359" s="57">
        <v>42996</v>
      </c>
      <c r="I359" s="79">
        <v>247.8</v>
      </c>
      <c r="J359" s="79"/>
      <c r="K359" s="54" t="s">
        <v>125</v>
      </c>
      <c r="L359" s="54" t="s">
        <v>698</v>
      </c>
      <c r="M359" s="54" t="s">
        <v>716</v>
      </c>
      <c r="N359" s="79"/>
      <c r="O359" s="79">
        <v>247.8</v>
      </c>
      <c r="P359" s="79"/>
      <c r="Q359" s="79"/>
      <c r="R359" s="59"/>
      <c r="S359" s="59"/>
      <c r="T359" s="79">
        <v>247.8</v>
      </c>
      <c r="U359" s="120"/>
      <c r="V359" s="52" t="s">
        <v>702</v>
      </c>
    </row>
    <row r="360" spans="1:22" ht="54.75" customHeight="1">
      <c r="A360" s="53">
        <v>130481148</v>
      </c>
      <c r="B360" s="54" t="s">
        <v>300</v>
      </c>
      <c r="C360" s="78" t="s">
        <v>693</v>
      </c>
      <c r="D360" s="56" t="s">
        <v>719</v>
      </c>
      <c r="E360" s="53" t="s">
        <v>720</v>
      </c>
      <c r="F360" s="57">
        <v>42984</v>
      </c>
      <c r="G360" s="54" t="s">
        <v>721</v>
      </c>
      <c r="H360" s="57">
        <v>42993</v>
      </c>
      <c r="I360" s="79">
        <v>14278</v>
      </c>
      <c r="J360" s="79"/>
      <c r="K360" s="54" t="s">
        <v>125</v>
      </c>
      <c r="L360" s="54" t="s">
        <v>126</v>
      </c>
      <c r="M360" s="54" t="s">
        <v>43</v>
      </c>
      <c r="N360" s="79"/>
      <c r="O360" s="79">
        <v>14278</v>
      </c>
      <c r="P360" s="79"/>
      <c r="Q360" s="79"/>
      <c r="R360" s="59"/>
      <c r="S360" s="59"/>
      <c r="T360" s="79">
        <v>14278</v>
      </c>
      <c r="U360" s="120"/>
      <c r="V360" s="149"/>
    </row>
    <row r="361" spans="1:22" ht="24" customHeight="1">
      <c r="A361" s="53"/>
      <c r="B361" s="54"/>
      <c r="C361" s="55" t="s">
        <v>722</v>
      </c>
      <c r="D361" s="56"/>
      <c r="E361" s="53"/>
      <c r="F361" s="57"/>
      <c r="G361" s="54"/>
      <c r="H361" s="57"/>
      <c r="I361" s="58">
        <f>SUM(I353:I360)</f>
        <v>180669.8</v>
      </c>
      <c r="J361" s="58">
        <f>I361</f>
        <v>180669.8</v>
      </c>
      <c r="K361" s="54"/>
      <c r="L361" s="54"/>
      <c r="M361" s="54"/>
      <c r="N361" s="59"/>
      <c r="O361" s="59"/>
      <c r="P361" s="59"/>
      <c r="Q361" s="59"/>
      <c r="R361" s="59"/>
      <c r="S361" s="59"/>
      <c r="T361" s="60">
        <f>SUM(T353:T360)</f>
        <v>180669.8</v>
      </c>
      <c r="U361" s="61"/>
      <c r="V361" s="52"/>
    </row>
    <row r="362" spans="1:22" s="77" customFormat="1" ht="24" customHeight="1">
      <c r="A362" s="53"/>
      <c r="B362" s="54"/>
      <c r="C362" s="55"/>
      <c r="D362" s="56"/>
      <c r="E362" s="53"/>
      <c r="F362" s="57"/>
      <c r="G362" s="54"/>
      <c r="H362" s="57"/>
      <c r="I362" s="73"/>
      <c r="J362" s="73"/>
      <c r="K362" s="54"/>
      <c r="L362" s="54"/>
      <c r="M362" s="54"/>
      <c r="N362" s="59"/>
      <c r="O362" s="59"/>
      <c r="P362" s="59"/>
      <c r="Q362" s="59"/>
      <c r="R362" s="59"/>
      <c r="S362" s="59"/>
      <c r="T362" s="74"/>
      <c r="U362" s="75"/>
      <c r="V362" s="76"/>
    </row>
    <row r="363" spans="1:22" s="77" customFormat="1" ht="24" customHeight="1">
      <c r="A363" s="53"/>
      <c r="B363" s="54"/>
      <c r="C363" s="55"/>
      <c r="D363" s="56"/>
      <c r="E363" s="53"/>
      <c r="F363" s="57"/>
      <c r="G363" s="54"/>
      <c r="H363" s="57"/>
      <c r="I363" s="73"/>
      <c r="J363" s="73"/>
      <c r="K363" s="54"/>
      <c r="L363" s="54"/>
      <c r="M363" s="54"/>
      <c r="N363" s="59"/>
      <c r="O363" s="59"/>
      <c r="P363" s="59"/>
      <c r="Q363" s="59"/>
      <c r="R363" s="59"/>
      <c r="S363" s="59"/>
      <c r="T363" s="74"/>
      <c r="U363" s="75"/>
      <c r="V363" s="76"/>
    </row>
    <row r="364" spans="1:22" ht="55.5" customHeight="1">
      <c r="A364" s="53">
        <v>124029643</v>
      </c>
      <c r="B364" s="54" t="s">
        <v>300</v>
      </c>
      <c r="C364" s="78" t="s">
        <v>723</v>
      </c>
      <c r="D364" s="56" t="s">
        <v>724</v>
      </c>
      <c r="E364" s="53" t="s">
        <v>725</v>
      </c>
      <c r="F364" s="57">
        <v>42886</v>
      </c>
      <c r="G364" s="54" t="s">
        <v>726</v>
      </c>
      <c r="H364" s="57">
        <v>42902</v>
      </c>
      <c r="I364" s="79">
        <v>28697.599999999999</v>
      </c>
      <c r="J364" s="79"/>
      <c r="K364" s="54" t="s">
        <v>85</v>
      </c>
      <c r="L364" s="54" t="s">
        <v>727</v>
      </c>
      <c r="M364" s="54" t="s">
        <v>728</v>
      </c>
      <c r="N364" s="79">
        <v>28697.599999999999</v>
      </c>
      <c r="O364" s="79"/>
      <c r="P364" s="79"/>
      <c r="Q364" s="59"/>
      <c r="R364" s="59"/>
      <c r="S364" s="59"/>
      <c r="T364" s="79">
        <v>28697.599999999999</v>
      </c>
      <c r="U364" s="61" t="s">
        <v>729</v>
      </c>
      <c r="V364" s="150" t="s">
        <v>730</v>
      </c>
    </row>
    <row r="365" spans="1:22" ht="55.5" customHeight="1">
      <c r="A365" s="53">
        <v>124029643</v>
      </c>
      <c r="B365" s="54" t="s">
        <v>692</v>
      </c>
      <c r="C365" s="78" t="s">
        <v>723</v>
      </c>
      <c r="D365" s="56" t="s">
        <v>724</v>
      </c>
      <c r="E365" s="53" t="s">
        <v>725</v>
      </c>
      <c r="F365" s="57">
        <v>42886</v>
      </c>
      <c r="G365" s="54" t="s">
        <v>726</v>
      </c>
      <c r="H365" s="57">
        <v>42902</v>
      </c>
      <c r="I365" s="79">
        <v>50976</v>
      </c>
      <c r="J365" s="79"/>
      <c r="K365" s="54" t="s">
        <v>85</v>
      </c>
      <c r="L365" s="54" t="s">
        <v>727</v>
      </c>
      <c r="M365" s="54" t="s">
        <v>728</v>
      </c>
      <c r="N365" s="79">
        <v>50976</v>
      </c>
      <c r="O365" s="79"/>
      <c r="P365" s="79"/>
      <c r="Q365" s="59"/>
      <c r="R365" s="59"/>
      <c r="S365" s="59"/>
      <c r="T365" s="79">
        <v>50976</v>
      </c>
      <c r="U365" s="61" t="s">
        <v>729</v>
      </c>
      <c r="V365" s="150" t="s">
        <v>730</v>
      </c>
    </row>
    <row r="366" spans="1:22" ht="55.5" customHeight="1">
      <c r="A366" s="53">
        <v>124029643</v>
      </c>
      <c r="B366" s="54" t="s">
        <v>731</v>
      </c>
      <c r="C366" s="78" t="s">
        <v>723</v>
      </c>
      <c r="D366" s="56" t="s">
        <v>724</v>
      </c>
      <c r="E366" s="53" t="s">
        <v>725</v>
      </c>
      <c r="F366" s="57">
        <v>42886</v>
      </c>
      <c r="G366" s="54" t="s">
        <v>726</v>
      </c>
      <c r="H366" s="57">
        <v>42902</v>
      </c>
      <c r="I366" s="79">
        <v>23010</v>
      </c>
      <c r="J366" s="79"/>
      <c r="K366" s="54" t="s">
        <v>85</v>
      </c>
      <c r="L366" s="54" t="s">
        <v>727</v>
      </c>
      <c r="M366" s="54" t="s">
        <v>728</v>
      </c>
      <c r="N366" s="79">
        <v>23010</v>
      </c>
      <c r="O366" s="79"/>
      <c r="P366" s="79"/>
      <c r="Q366" s="59"/>
      <c r="R366" s="59"/>
      <c r="S366" s="59"/>
      <c r="T366" s="79">
        <v>23010</v>
      </c>
      <c r="U366" s="61" t="s">
        <v>729</v>
      </c>
      <c r="V366" s="150" t="s">
        <v>730</v>
      </c>
    </row>
    <row r="367" spans="1:22" ht="30.75" customHeight="1">
      <c r="A367" s="53"/>
      <c r="B367" s="54"/>
      <c r="C367" s="55" t="s">
        <v>732</v>
      </c>
      <c r="D367" s="56"/>
      <c r="E367" s="53"/>
      <c r="F367" s="57"/>
      <c r="G367" s="54"/>
      <c r="H367" s="57"/>
      <c r="I367" s="58">
        <f>SUM(I364:I366)</f>
        <v>102683.6</v>
      </c>
      <c r="J367" s="58">
        <f>I367</f>
        <v>102683.6</v>
      </c>
      <c r="K367" s="54"/>
      <c r="L367" s="54"/>
      <c r="M367" s="54"/>
      <c r="N367" s="59"/>
      <c r="O367" s="59"/>
      <c r="P367" s="59"/>
      <c r="Q367" s="59"/>
      <c r="R367" s="59"/>
      <c r="S367" s="59"/>
      <c r="T367" s="60">
        <f>SUM(T364:T366)</f>
        <v>102683.6</v>
      </c>
      <c r="U367" s="61" t="s">
        <v>729</v>
      </c>
      <c r="V367" s="150" t="s">
        <v>730</v>
      </c>
    </row>
    <row r="368" spans="1:22" s="77" customFormat="1" ht="27.75" customHeight="1">
      <c r="A368" s="53"/>
      <c r="B368" s="54"/>
      <c r="C368" s="55"/>
      <c r="D368" s="56"/>
      <c r="E368" s="53"/>
      <c r="F368" s="57"/>
      <c r="G368" s="54"/>
      <c r="H368" s="57"/>
      <c r="I368" s="73"/>
      <c r="J368" s="73"/>
      <c r="K368" s="54"/>
      <c r="L368" s="54"/>
      <c r="M368" s="54"/>
      <c r="N368" s="59"/>
      <c r="O368" s="59"/>
      <c r="P368" s="59"/>
      <c r="Q368" s="59"/>
      <c r="R368" s="59"/>
      <c r="S368" s="59"/>
      <c r="T368" s="74"/>
      <c r="U368" s="75"/>
      <c r="V368" s="76"/>
    </row>
    <row r="369" spans="1:22" s="77" customFormat="1" ht="27.75" customHeight="1">
      <c r="A369" s="53"/>
      <c r="B369" s="54"/>
      <c r="C369" s="55"/>
      <c r="D369" s="56"/>
      <c r="E369" s="53"/>
      <c r="F369" s="57"/>
      <c r="G369" s="54"/>
      <c r="H369" s="57"/>
      <c r="I369" s="73"/>
      <c r="J369" s="73"/>
      <c r="K369" s="54"/>
      <c r="L369" s="54"/>
      <c r="M369" s="54"/>
      <c r="N369" s="59"/>
      <c r="O369" s="59"/>
      <c r="P369" s="59"/>
      <c r="Q369" s="59"/>
      <c r="R369" s="59"/>
      <c r="S369" s="59"/>
      <c r="T369" s="74"/>
      <c r="U369" s="75"/>
      <c r="V369" s="76"/>
    </row>
    <row r="370" spans="1:22" s="77" customFormat="1" ht="45" customHeight="1">
      <c r="A370" s="53">
        <v>131529879</v>
      </c>
      <c r="B370" s="54" t="s">
        <v>733</v>
      </c>
      <c r="C370" s="78" t="s">
        <v>734</v>
      </c>
      <c r="D370" s="56" t="s">
        <v>735</v>
      </c>
      <c r="E370" s="53" t="s">
        <v>736</v>
      </c>
      <c r="F370" s="57">
        <v>42899</v>
      </c>
      <c r="G370" s="151" t="s">
        <v>496</v>
      </c>
      <c r="H370" s="57">
        <v>43026</v>
      </c>
      <c r="I370" s="79">
        <v>59495.6</v>
      </c>
      <c r="J370" s="79"/>
      <c r="K370" s="54" t="s">
        <v>85</v>
      </c>
      <c r="L370" s="54" t="s">
        <v>737</v>
      </c>
      <c r="M370" s="54" t="s">
        <v>738</v>
      </c>
      <c r="N370" s="79">
        <v>59495.6</v>
      </c>
      <c r="O370" s="79"/>
      <c r="P370" s="79"/>
      <c r="Q370" s="79"/>
      <c r="R370" s="79"/>
      <c r="S370" s="59"/>
      <c r="T370" s="79">
        <v>59495.6</v>
      </c>
      <c r="U370" s="152"/>
      <c r="V370" s="153"/>
    </row>
    <row r="371" spans="1:22" s="77" customFormat="1" ht="23.25" customHeight="1">
      <c r="A371" s="53"/>
      <c r="B371" s="54"/>
      <c r="C371" s="78"/>
      <c r="D371" s="56"/>
      <c r="E371" s="53"/>
      <c r="F371" s="57"/>
      <c r="G371" s="54"/>
      <c r="H371" s="57"/>
      <c r="I371" s="154">
        <f>SUM(I370:I370)</f>
        <v>59495.6</v>
      </c>
      <c r="J371" s="58">
        <f>I371</f>
        <v>59495.6</v>
      </c>
      <c r="K371" s="54"/>
      <c r="L371" s="54"/>
      <c r="M371" s="54"/>
      <c r="N371" s="59"/>
      <c r="O371" s="59"/>
      <c r="P371" s="79"/>
      <c r="Q371" s="59"/>
      <c r="R371" s="59"/>
      <c r="S371" s="59"/>
      <c r="T371" s="58">
        <f>SUM(T370:T370)</f>
        <v>59495.6</v>
      </c>
      <c r="U371" s="152"/>
      <c r="V371" s="150"/>
    </row>
    <row r="372" spans="1:22" s="72" customFormat="1" ht="30" customHeight="1">
      <c r="A372" s="62"/>
      <c r="B372" s="63"/>
      <c r="C372" s="83"/>
      <c r="D372" s="65"/>
      <c r="E372" s="62"/>
      <c r="F372" s="66"/>
      <c r="G372" s="63"/>
      <c r="H372" s="66"/>
      <c r="I372" s="67"/>
      <c r="J372" s="67"/>
      <c r="K372" s="63"/>
      <c r="L372" s="63"/>
      <c r="M372" s="63"/>
      <c r="N372" s="68"/>
      <c r="O372" s="68"/>
      <c r="P372" s="84"/>
      <c r="Q372" s="68"/>
      <c r="R372" s="68"/>
      <c r="S372" s="68"/>
      <c r="T372" s="67"/>
      <c r="U372" s="155"/>
      <c r="V372" s="150"/>
    </row>
    <row r="373" spans="1:22" s="72" customFormat="1" ht="30" customHeight="1">
      <c r="A373" s="62"/>
      <c r="B373" s="63"/>
      <c r="C373" s="83"/>
      <c r="D373" s="65"/>
      <c r="E373" s="62"/>
      <c r="F373" s="66"/>
      <c r="G373" s="63"/>
      <c r="H373" s="66"/>
      <c r="I373" s="67"/>
      <c r="J373" s="67"/>
      <c r="K373" s="63"/>
      <c r="L373" s="63"/>
      <c r="M373" s="63"/>
      <c r="N373" s="68"/>
      <c r="O373" s="68"/>
      <c r="P373" s="84"/>
      <c r="Q373" s="68"/>
      <c r="R373" s="68"/>
      <c r="S373" s="68"/>
      <c r="T373" s="67"/>
      <c r="U373" s="155"/>
      <c r="V373" s="150"/>
    </row>
    <row r="374" spans="1:22" s="77" customFormat="1" ht="45" customHeight="1">
      <c r="A374" s="53">
        <v>131435688</v>
      </c>
      <c r="B374" s="54" t="s">
        <v>93</v>
      </c>
      <c r="C374" s="78" t="s">
        <v>739</v>
      </c>
      <c r="D374" s="56" t="s">
        <v>740</v>
      </c>
      <c r="E374" s="53" t="s">
        <v>741</v>
      </c>
      <c r="F374" s="57">
        <v>43089</v>
      </c>
      <c r="G374" s="54" t="s">
        <v>742</v>
      </c>
      <c r="H374" s="57">
        <v>43090</v>
      </c>
      <c r="I374" s="79">
        <v>129959.3</v>
      </c>
      <c r="J374" s="79"/>
      <c r="K374" s="54" t="s">
        <v>85</v>
      </c>
      <c r="L374" s="54" t="s">
        <v>727</v>
      </c>
      <c r="M374" s="54" t="s">
        <v>59</v>
      </c>
      <c r="N374" s="79">
        <v>129959.3</v>
      </c>
      <c r="O374" s="59"/>
      <c r="P374" s="79"/>
      <c r="Q374" s="79"/>
      <c r="R374" s="79"/>
      <c r="S374" s="59"/>
      <c r="T374" s="79">
        <v>129959.3</v>
      </c>
      <c r="U374" s="75"/>
      <c r="V374" s="76"/>
    </row>
    <row r="375" spans="1:22" s="77" customFormat="1" ht="30.75" customHeight="1">
      <c r="A375" s="53"/>
      <c r="B375" s="54"/>
      <c r="C375" s="55" t="s">
        <v>743</v>
      </c>
      <c r="D375" s="56"/>
      <c r="E375" s="53"/>
      <c r="F375" s="57"/>
      <c r="G375" s="54"/>
      <c r="H375" s="57"/>
      <c r="I375" s="58">
        <f>SUM(I374)</f>
        <v>129959.3</v>
      </c>
      <c r="J375" s="58">
        <f>I375</f>
        <v>129959.3</v>
      </c>
      <c r="K375" s="54"/>
      <c r="L375" s="54"/>
      <c r="M375" s="54"/>
      <c r="N375" s="59"/>
      <c r="O375" s="59"/>
      <c r="P375" s="59"/>
      <c r="Q375" s="59"/>
      <c r="R375" s="59"/>
      <c r="S375" s="59"/>
      <c r="T375" s="58">
        <f>SUM(T374:T374)</f>
        <v>129959.3</v>
      </c>
      <c r="U375" s="75"/>
      <c r="V375" s="76"/>
    </row>
    <row r="376" spans="1:22" s="77" customFormat="1" ht="26.25" customHeight="1">
      <c r="A376" s="53"/>
      <c r="B376" s="54"/>
      <c r="C376" s="55"/>
      <c r="D376" s="56"/>
      <c r="E376" s="53"/>
      <c r="F376" s="57"/>
      <c r="G376" s="54"/>
      <c r="H376" s="57"/>
      <c r="I376" s="73"/>
      <c r="J376" s="73"/>
      <c r="K376" s="54"/>
      <c r="L376" s="54"/>
      <c r="M376" s="54"/>
      <c r="N376" s="59"/>
      <c r="O376" s="59"/>
      <c r="P376" s="59"/>
      <c r="Q376" s="59"/>
      <c r="R376" s="59"/>
      <c r="S376" s="59"/>
      <c r="T376" s="74"/>
      <c r="U376" s="75"/>
      <c r="V376" s="76"/>
    </row>
    <row r="377" spans="1:22" s="77" customFormat="1" ht="26.25" customHeight="1">
      <c r="A377" s="53"/>
      <c r="B377" s="54"/>
      <c r="C377" s="55"/>
      <c r="D377" s="56"/>
      <c r="E377" s="53"/>
      <c r="F377" s="57"/>
      <c r="G377" s="54"/>
      <c r="H377" s="57"/>
      <c r="I377" s="73"/>
      <c r="J377" s="73"/>
      <c r="K377" s="54"/>
      <c r="L377" s="54"/>
      <c r="M377" s="54"/>
      <c r="N377" s="59"/>
      <c r="O377" s="59"/>
      <c r="P377" s="59"/>
      <c r="Q377" s="59"/>
      <c r="R377" s="59"/>
      <c r="S377" s="59"/>
      <c r="T377" s="74"/>
      <c r="U377" s="75"/>
      <c r="V377" s="76"/>
    </row>
    <row r="378" spans="1:22" ht="65.099999999999994" customHeight="1">
      <c r="A378" s="53">
        <v>131643040</v>
      </c>
      <c r="B378" s="54" t="s">
        <v>744</v>
      </c>
      <c r="C378" s="78" t="s">
        <v>745</v>
      </c>
      <c r="D378" s="56" t="s">
        <v>746</v>
      </c>
      <c r="E378" s="53" t="s">
        <v>747</v>
      </c>
      <c r="F378" s="57"/>
      <c r="G378" s="54" t="s">
        <v>748</v>
      </c>
      <c r="H378" s="57">
        <v>42152</v>
      </c>
      <c r="I378" s="79">
        <v>157150</v>
      </c>
      <c r="J378" s="79"/>
      <c r="K378" s="54">
        <v>100</v>
      </c>
      <c r="L378" s="54" t="s">
        <v>749</v>
      </c>
      <c r="M378" s="54" t="s">
        <v>750</v>
      </c>
      <c r="N378" s="59"/>
      <c r="O378" s="59"/>
      <c r="P378" s="59"/>
      <c r="Q378" s="59"/>
      <c r="R378" s="59">
        <v>157150</v>
      </c>
      <c r="S378" s="59"/>
      <c r="T378" s="59">
        <v>157150</v>
      </c>
      <c r="U378" s="61"/>
      <c r="V378" s="52"/>
    </row>
    <row r="379" spans="1:22" ht="29.25" customHeight="1">
      <c r="A379" s="53"/>
      <c r="B379" s="54"/>
      <c r="C379" s="55" t="s">
        <v>751</v>
      </c>
      <c r="D379" s="56"/>
      <c r="E379" s="53"/>
      <c r="F379" s="57"/>
      <c r="G379" s="54"/>
      <c r="H379" s="57"/>
      <c r="I379" s="58">
        <f>SUM(I378)</f>
        <v>157150</v>
      </c>
      <c r="J379" s="58">
        <f>I379</f>
        <v>157150</v>
      </c>
      <c r="K379" s="54"/>
      <c r="L379" s="54"/>
      <c r="M379" s="54"/>
      <c r="N379" s="59"/>
      <c r="O379" s="59"/>
      <c r="P379" s="59"/>
      <c r="Q379" s="59"/>
      <c r="R379" s="59"/>
      <c r="S379" s="59"/>
      <c r="T379" s="60">
        <f>SUM(T378)</f>
        <v>157150</v>
      </c>
      <c r="U379" s="61"/>
      <c r="V379" s="52"/>
    </row>
    <row r="380" spans="1:22" s="72" customFormat="1" ht="30" customHeight="1">
      <c r="A380" s="62"/>
      <c r="B380" s="63"/>
      <c r="C380" s="64"/>
      <c r="D380" s="65"/>
      <c r="E380" s="62"/>
      <c r="F380" s="66"/>
      <c r="G380" s="63"/>
      <c r="H380" s="66"/>
      <c r="I380" s="67"/>
      <c r="J380" s="67"/>
      <c r="K380" s="63"/>
      <c r="L380" s="63"/>
      <c r="M380" s="63"/>
      <c r="N380" s="68"/>
      <c r="O380" s="68"/>
      <c r="P380" s="68"/>
      <c r="Q380" s="68"/>
      <c r="R380" s="68"/>
      <c r="S380" s="68"/>
      <c r="T380" s="69"/>
      <c r="U380" s="70"/>
      <c r="V380" s="71"/>
    </row>
    <row r="381" spans="1:22" s="72" customFormat="1" ht="30" customHeight="1">
      <c r="A381" s="62"/>
      <c r="B381" s="63"/>
      <c r="C381" s="64"/>
      <c r="D381" s="65"/>
      <c r="E381" s="62"/>
      <c r="F381" s="66"/>
      <c r="G381" s="63"/>
      <c r="H381" s="66"/>
      <c r="I381" s="67"/>
      <c r="J381" s="67"/>
      <c r="K381" s="63"/>
      <c r="L381" s="63"/>
      <c r="M381" s="63"/>
      <c r="N381" s="68"/>
      <c r="O381" s="68"/>
      <c r="P381" s="68"/>
      <c r="Q381" s="68"/>
      <c r="R381" s="68"/>
      <c r="S381" s="68"/>
      <c r="T381" s="69"/>
      <c r="U381" s="70"/>
      <c r="V381" s="71"/>
    </row>
    <row r="382" spans="1:22" s="77" customFormat="1" ht="32.25" customHeight="1">
      <c r="A382" s="53" t="s">
        <v>752</v>
      </c>
      <c r="B382" s="54" t="s">
        <v>29</v>
      </c>
      <c r="C382" s="78" t="s">
        <v>753</v>
      </c>
      <c r="D382" s="56" t="s">
        <v>754</v>
      </c>
      <c r="E382" s="53" t="s">
        <v>755</v>
      </c>
      <c r="F382" s="57">
        <v>42908</v>
      </c>
      <c r="G382" s="54" t="s">
        <v>173</v>
      </c>
      <c r="H382" s="57">
        <v>42914</v>
      </c>
      <c r="I382" s="79">
        <v>226560</v>
      </c>
      <c r="J382" s="73"/>
      <c r="K382" s="54" t="s">
        <v>85</v>
      </c>
      <c r="L382" s="54" t="s">
        <v>42</v>
      </c>
      <c r="M382" s="54"/>
      <c r="N382" s="79">
        <v>226560</v>
      </c>
      <c r="O382" s="59"/>
      <c r="P382" s="59"/>
      <c r="Q382" s="59"/>
      <c r="R382" s="59"/>
      <c r="S382" s="59"/>
      <c r="T382" s="79">
        <v>226560</v>
      </c>
      <c r="U382" s="75"/>
      <c r="V382" s="76"/>
    </row>
    <row r="383" spans="1:22" s="77" customFormat="1" ht="24" customHeight="1">
      <c r="A383" s="53"/>
      <c r="B383" s="54"/>
      <c r="C383" s="55" t="s">
        <v>756</v>
      </c>
      <c r="D383" s="56"/>
      <c r="E383" s="53"/>
      <c r="F383" s="57"/>
      <c r="G383" s="54"/>
      <c r="H383" s="57"/>
      <c r="I383" s="58">
        <f>SUM(I382)</f>
        <v>226560</v>
      </c>
      <c r="J383" s="58">
        <f>I383</f>
        <v>226560</v>
      </c>
      <c r="K383" s="54"/>
      <c r="L383" s="54"/>
      <c r="M383" s="54"/>
      <c r="N383" s="59"/>
      <c r="O383" s="59"/>
      <c r="P383" s="59"/>
      <c r="Q383" s="59"/>
      <c r="R383" s="59"/>
      <c r="S383" s="59"/>
      <c r="T383" s="73">
        <f>SUM(T382)</f>
        <v>226560</v>
      </c>
      <c r="U383" s="75"/>
      <c r="V383" s="76"/>
    </row>
    <row r="384" spans="1:22" s="77" customFormat="1" ht="22.5" customHeight="1">
      <c r="A384" s="53"/>
      <c r="B384" s="54"/>
      <c r="C384" s="55"/>
      <c r="D384" s="56"/>
      <c r="E384" s="53"/>
      <c r="F384" s="57"/>
      <c r="G384" s="54"/>
      <c r="H384" s="57"/>
      <c r="I384" s="73"/>
      <c r="J384" s="73"/>
      <c r="K384" s="54"/>
      <c r="L384" s="54"/>
      <c r="M384" s="54"/>
      <c r="N384" s="59"/>
      <c r="O384" s="59"/>
      <c r="P384" s="59"/>
      <c r="Q384" s="59"/>
      <c r="R384" s="59"/>
      <c r="S384" s="59"/>
      <c r="T384" s="73"/>
      <c r="U384" s="75"/>
      <c r="V384" s="76"/>
    </row>
    <row r="385" spans="1:22" s="77" customFormat="1" ht="22.5" customHeight="1">
      <c r="A385" s="53"/>
      <c r="B385" s="54"/>
      <c r="C385" s="55"/>
      <c r="D385" s="56"/>
      <c r="E385" s="53"/>
      <c r="F385" s="57"/>
      <c r="G385" s="54"/>
      <c r="H385" s="57"/>
      <c r="I385" s="73"/>
      <c r="J385" s="73"/>
      <c r="K385" s="54"/>
      <c r="L385" s="54"/>
      <c r="M385" s="54"/>
      <c r="N385" s="59"/>
      <c r="O385" s="59"/>
      <c r="P385" s="59"/>
      <c r="Q385" s="59"/>
      <c r="R385" s="59"/>
      <c r="S385" s="59"/>
      <c r="T385" s="73"/>
      <c r="U385" s="75"/>
      <c r="V385" s="76"/>
    </row>
    <row r="386" spans="1:22" s="77" customFormat="1" ht="31.7" customHeight="1">
      <c r="A386" s="53" t="s">
        <v>757</v>
      </c>
      <c r="B386" s="54" t="s">
        <v>29</v>
      </c>
      <c r="C386" s="78" t="s">
        <v>758</v>
      </c>
      <c r="D386" s="56" t="s">
        <v>759</v>
      </c>
      <c r="E386" s="53" t="s">
        <v>760</v>
      </c>
      <c r="F386" s="57">
        <v>43052</v>
      </c>
      <c r="G386" s="54" t="s">
        <v>761</v>
      </c>
      <c r="H386" s="57">
        <v>43081</v>
      </c>
      <c r="I386" s="79">
        <v>3510.5</v>
      </c>
      <c r="J386" s="73"/>
      <c r="K386" s="54" t="s">
        <v>85</v>
      </c>
      <c r="L386" s="54" t="s">
        <v>279</v>
      </c>
      <c r="M386" s="54" t="s">
        <v>762</v>
      </c>
      <c r="N386" s="79"/>
      <c r="O386" s="59"/>
      <c r="P386" s="59"/>
      <c r="Q386" s="79">
        <v>3510.5</v>
      </c>
      <c r="R386" s="59"/>
      <c r="S386" s="59"/>
      <c r="T386" s="79">
        <v>3510.5</v>
      </c>
      <c r="U386" s="75"/>
      <c r="V386" s="76"/>
    </row>
    <row r="387" spans="1:22" s="77" customFormat="1" ht="31.7" customHeight="1">
      <c r="A387" s="53"/>
      <c r="B387" s="54"/>
      <c r="C387" s="55" t="s">
        <v>763</v>
      </c>
      <c r="D387" s="56"/>
      <c r="E387" s="53"/>
      <c r="F387" s="57"/>
      <c r="G387" s="54"/>
      <c r="H387" s="57"/>
      <c r="I387" s="80">
        <f>SUM(I386)</f>
        <v>3510.5</v>
      </c>
      <c r="J387" s="58">
        <f>I387</f>
        <v>3510.5</v>
      </c>
      <c r="K387" s="54"/>
      <c r="L387" s="54"/>
      <c r="M387" s="54"/>
      <c r="N387" s="59"/>
      <c r="O387" s="59"/>
      <c r="P387" s="59"/>
      <c r="Q387" s="59"/>
      <c r="R387" s="59"/>
      <c r="S387" s="59"/>
      <c r="T387" s="80">
        <f>SUM(T386)</f>
        <v>3510.5</v>
      </c>
      <c r="U387" s="75"/>
      <c r="V387" s="76"/>
    </row>
    <row r="388" spans="1:22" s="77" customFormat="1" ht="22.5" customHeight="1">
      <c r="A388" s="53"/>
      <c r="B388" s="54"/>
      <c r="C388" s="55"/>
      <c r="D388" s="56"/>
      <c r="E388" s="53"/>
      <c r="F388" s="57"/>
      <c r="G388" s="54"/>
      <c r="H388" s="57"/>
      <c r="I388" s="73"/>
      <c r="J388" s="73"/>
      <c r="K388" s="54"/>
      <c r="L388" s="54"/>
      <c r="M388" s="54"/>
      <c r="N388" s="59"/>
      <c r="O388" s="59"/>
      <c r="P388" s="59"/>
      <c r="Q388" s="59"/>
      <c r="R388" s="59"/>
      <c r="S388" s="59"/>
      <c r="T388" s="73"/>
      <c r="U388" s="75"/>
      <c r="V388" s="76"/>
    </row>
    <row r="389" spans="1:22" s="77" customFormat="1" ht="26.45" customHeight="1">
      <c r="A389" s="53"/>
      <c r="B389" s="54"/>
      <c r="C389" s="55"/>
      <c r="D389" s="56"/>
      <c r="E389" s="53"/>
      <c r="F389" s="57"/>
      <c r="G389" s="54"/>
      <c r="H389" s="57"/>
      <c r="I389" s="73"/>
      <c r="J389" s="73"/>
      <c r="K389" s="54"/>
      <c r="L389" s="54"/>
      <c r="M389" s="54"/>
      <c r="N389" s="59"/>
      <c r="O389" s="59"/>
      <c r="P389" s="59"/>
      <c r="Q389" s="59"/>
      <c r="R389" s="59"/>
      <c r="S389" s="59"/>
      <c r="T389" s="73"/>
      <c r="U389" s="75"/>
      <c r="V389" s="76"/>
    </row>
    <row r="390" spans="1:22" s="72" customFormat="1" ht="81.75" customHeight="1">
      <c r="A390" s="62" t="s">
        <v>764</v>
      </c>
      <c r="B390" s="63" t="s">
        <v>289</v>
      </c>
      <c r="C390" s="83" t="s">
        <v>765</v>
      </c>
      <c r="D390" s="65" t="s">
        <v>766</v>
      </c>
      <c r="E390" s="62" t="s">
        <v>245</v>
      </c>
      <c r="F390" s="66"/>
      <c r="G390" s="63" t="s">
        <v>767</v>
      </c>
      <c r="H390" s="66">
        <v>43040</v>
      </c>
      <c r="I390" s="84">
        <v>253600.96</v>
      </c>
      <c r="J390" s="67"/>
      <c r="K390" s="63" t="s">
        <v>125</v>
      </c>
      <c r="L390" s="63" t="s">
        <v>768</v>
      </c>
      <c r="M390" s="63" t="s">
        <v>245</v>
      </c>
      <c r="N390" s="68"/>
      <c r="O390" s="68"/>
      <c r="P390" s="84">
        <v>253600.96</v>
      </c>
      <c r="Q390" s="68"/>
      <c r="R390" s="68"/>
      <c r="S390" s="68"/>
      <c r="T390" s="84">
        <v>253600.96</v>
      </c>
      <c r="U390" s="70"/>
      <c r="V390" s="71"/>
    </row>
    <row r="391" spans="1:22" s="72" customFormat="1" ht="30.75" customHeight="1">
      <c r="A391" s="62"/>
      <c r="B391" s="63"/>
      <c r="C391" s="64" t="s">
        <v>769</v>
      </c>
      <c r="D391" s="65"/>
      <c r="E391" s="62"/>
      <c r="F391" s="66"/>
      <c r="G391" s="63"/>
      <c r="H391" s="66"/>
      <c r="I391" s="156">
        <f>SUM(I390:I390)</f>
        <v>253600.96</v>
      </c>
      <c r="J391" s="58">
        <f>I391</f>
        <v>253600.96</v>
      </c>
      <c r="K391" s="63"/>
      <c r="L391" s="63"/>
      <c r="M391" s="63"/>
      <c r="N391" s="68"/>
      <c r="O391" s="68"/>
      <c r="P391" s="68"/>
      <c r="Q391" s="68"/>
      <c r="R391" s="68"/>
      <c r="S391" s="68"/>
      <c r="T391" s="156">
        <f>SUM(T390:T390)</f>
        <v>253600.96</v>
      </c>
      <c r="U391" s="70"/>
      <c r="V391" s="71"/>
    </row>
    <row r="392" spans="1:22" s="77" customFormat="1" ht="22.5" customHeight="1">
      <c r="A392" s="53"/>
      <c r="B392" s="54"/>
      <c r="C392" s="55"/>
      <c r="D392" s="56"/>
      <c r="E392" s="53"/>
      <c r="F392" s="57"/>
      <c r="G392" s="54"/>
      <c r="H392" s="57"/>
      <c r="I392" s="73"/>
      <c r="J392" s="73"/>
      <c r="K392" s="54"/>
      <c r="L392" s="54"/>
      <c r="M392" s="54"/>
      <c r="N392" s="59"/>
      <c r="O392" s="59"/>
      <c r="P392" s="59"/>
      <c r="Q392" s="59"/>
      <c r="R392" s="59"/>
      <c r="S392" s="59"/>
      <c r="T392" s="74"/>
      <c r="U392" s="75"/>
      <c r="V392" s="76"/>
    </row>
    <row r="393" spans="1:22" s="77" customFormat="1" ht="21.75" customHeight="1">
      <c r="A393" s="53"/>
      <c r="B393" s="54"/>
      <c r="C393" s="55"/>
      <c r="D393" s="56"/>
      <c r="E393" s="53"/>
      <c r="F393" s="57"/>
      <c r="G393" s="54"/>
      <c r="H393" s="57"/>
      <c r="I393" s="73"/>
      <c r="J393" s="73"/>
      <c r="K393" s="54"/>
      <c r="L393" s="54"/>
      <c r="M393" s="54"/>
      <c r="N393" s="59"/>
      <c r="O393" s="59"/>
      <c r="P393" s="59"/>
      <c r="Q393" s="59"/>
      <c r="R393" s="59"/>
      <c r="S393" s="59"/>
      <c r="T393" s="74"/>
      <c r="U393" s="75"/>
      <c r="V393" s="76"/>
    </row>
    <row r="394" spans="1:22" ht="42" customHeight="1">
      <c r="A394" s="53">
        <v>130705771</v>
      </c>
      <c r="B394" s="54" t="s">
        <v>770</v>
      </c>
      <c r="C394" s="78" t="s">
        <v>771</v>
      </c>
      <c r="D394" s="56" t="s">
        <v>772</v>
      </c>
      <c r="E394" s="53" t="s">
        <v>773</v>
      </c>
      <c r="F394" s="57">
        <v>41334</v>
      </c>
      <c r="G394" s="54" t="s">
        <v>774</v>
      </c>
      <c r="H394" s="57">
        <v>41344</v>
      </c>
      <c r="I394" s="79">
        <v>15930</v>
      </c>
      <c r="J394" s="79"/>
      <c r="K394" s="54">
        <v>100</v>
      </c>
      <c r="L394" s="54" t="s">
        <v>775</v>
      </c>
      <c r="M394" s="54" t="s">
        <v>776</v>
      </c>
      <c r="N394" s="59"/>
      <c r="O394" s="59">
        <v>15930</v>
      </c>
      <c r="P394" s="59"/>
      <c r="Q394" s="59"/>
      <c r="R394" s="59"/>
      <c r="S394" s="59"/>
      <c r="T394" s="59">
        <v>15930</v>
      </c>
      <c r="U394" s="61"/>
      <c r="V394" s="52"/>
    </row>
    <row r="395" spans="1:22" ht="30" customHeight="1">
      <c r="A395" s="53"/>
      <c r="B395" s="54"/>
      <c r="C395" s="55" t="s">
        <v>777</v>
      </c>
      <c r="D395" s="56"/>
      <c r="E395" s="53"/>
      <c r="F395" s="57"/>
      <c r="G395" s="54"/>
      <c r="H395" s="57"/>
      <c r="I395" s="58">
        <f>SUM(I394)</f>
        <v>15930</v>
      </c>
      <c r="J395" s="58">
        <f>I395</f>
        <v>15930</v>
      </c>
      <c r="K395" s="54"/>
      <c r="L395" s="54"/>
      <c r="M395" s="54"/>
      <c r="N395" s="59"/>
      <c r="O395" s="59"/>
      <c r="P395" s="59"/>
      <c r="Q395" s="59"/>
      <c r="R395" s="59"/>
      <c r="S395" s="59"/>
      <c r="T395" s="60">
        <f>SUM(T394)</f>
        <v>15930</v>
      </c>
      <c r="U395" s="61"/>
      <c r="V395" s="52"/>
    </row>
    <row r="396" spans="1:22" s="72" customFormat="1" ht="30" customHeight="1">
      <c r="A396" s="62"/>
      <c r="B396" s="63"/>
      <c r="C396" s="64"/>
      <c r="D396" s="65"/>
      <c r="E396" s="62"/>
      <c r="F396" s="66"/>
      <c r="G396" s="63"/>
      <c r="H396" s="66"/>
      <c r="I396" s="67"/>
      <c r="J396" s="67"/>
      <c r="K396" s="63"/>
      <c r="L396" s="63"/>
      <c r="M396" s="63"/>
      <c r="N396" s="68"/>
      <c r="O396" s="68"/>
      <c r="P396" s="68"/>
      <c r="Q396" s="68"/>
      <c r="R396" s="68"/>
      <c r="S396" s="68"/>
      <c r="T396" s="69"/>
      <c r="U396" s="70"/>
      <c r="V396" s="71"/>
    </row>
    <row r="397" spans="1:22" s="72" customFormat="1" ht="30" customHeight="1">
      <c r="A397" s="62"/>
      <c r="B397" s="63"/>
      <c r="C397" s="64"/>
      <c r="D397" s="65"/>
      <c r="E397" s="62"/>
      <c r="F397" s="66"/>
      <c r="G397" s="63"/>
      <c r="H397" s="66"/>
      <c r="I397" s="67"/>
      <c r="J397" s="67"/>
      <c r="K397" s="63"/>
      <c r="L397" s="63"/>
      <c r="M397" s="63"/>
      <c r="N397" s="68"/>
      <c r="O397" s="68"/>
      <c r="P397" s="68"/>
      <c r="Q397" s="68"/>
      <c r="R397" s="68"/>
      <c r="S397" s="68"/>
      <c r="T397" s="69"/>
      <c r="U397" s="70"/>
      <c r="V397" s="71"/>
    </row>
    <row r="398" spans="1:22" s="72" customFormat="1" ht="30" customHeight="1">
      <c r="A398" s="62" t="s">
        <v>778</v>
      </c>
      <c r="B398" s="63" t="s">
        <v>93</v>
      </c>
      <c r="C398" s="83" t="s">
        <v>779</v>
      </c>
      <c r="D398" s="65" t="s">
        <v>780</v>
      </c>
      <c r="E398" s="62" t="s">
        <v>83</v>
      </c>
      <c r="F398" s="66"/>
      <c r="G398" s="54" t="s">
        <v>498</v>
      </c>
      <c r="H398" s="66">
        <v>42900</v>
      </c>
      <c r="I398" s="84">
        <v>138446.32999999999</v>
      </c>
      <c r="J398" s="67"/>
      <c r="K398" s="63" t="s">
        <v>125</v>
      </c>
      <c r="L398" s="63" t="s">
        <v>86</v>
      </c>
      <c r="M398" s="63" t="s">
        <v>738</v>
      </c>
      <c r="N398" s="84"/>
      <c r="O398" s="68"/>
      <c r="P398" s="84">
        <v>138446.32999999999</v>
      </c>
      <c r="Q398" s="68"/>
      <c r="R398" s="68"/>
      <c r="S398" s="68"/>
      <c r="T398" s="84">
        <v>138446.32999999999</v>
      </c>
      <c r="U398" s="70"/>
      <c r="V398" s="71"/>
    </row>
    <row r="399" spans="1:22" s="72" customFormat="1" ht="66" customHeight="1">
      <c r="A399" s="62" t="s">
        <v>778</v>
      </c>
      <c r="B399" s="63" t="s">
        <v>592</v>
      </c>
      <c r="C399" s="83" t="s">
        <v>779</v>
      </c>
      <c r="D399" s="65" t="s">
        <v>781</v>
      </c>
      <c r="E399" s="62" t="s">
        <v>782</v>
      </c>
      <c r="F399" s="66">
        <v>43060</v>
      </c>
      <c r="G399" s="54" t="s">
        <v>783</v>
      </c>
      <c r="H399" s="66">
        <v>43087</v>
      </c>
      <c r="I399" s="84">
        <v>3348640.06</v>
      </c>
      <c r="J399" s="67"/>
      <c r="K399" s="63" t="s">
        <v>125</v>
      </c>
      <c r="L399" s="63" t="s">
        <v>784</v>
      </c>
      <c r="M399" s="63" t="s">
        <v>287</v>
      </c>
      <c r="N399" s="84"/>
      <c r="O399" s="68"/>
      <c r="P399" s="84">
        <v>3348640.06</v>
      </c>
      <c r="Q399" s="84"/>
      <c r="R399" s="68"/>
      <c r="S399" s="68"/>
      <c r="T399" s="84">
        <v>3348640.06</v>
      </c>
      <c r="U399" s="70"/>
      <c r="V399" s="71"/>
    </row>
    <row r="400" spans="1:22" s="72" customFormat="1" ht="30" customHeight="1">
      <c r="A400" s="62"/>
      <c r="B400" s="63"/>
      <c r="C400" s="64" t="s">
        <v>785</v>
      </c>
      <c r="D400" s="65"/>
      <c r="E400" s="62"/>
      <c r="F400" s="66"/>
      <c r="G400" s="63"/>
      <c r="H400" s="66"/>
      <c r="I400" s="58">
        <f>SUM(I398:I399)</f>
        <v>3487086.39</v>
      </c>
      <c r="J400" s="58">
        <f>I400</f>
        <v>3487086.39</v>
      </c>
      <c r="K400" s="63"/>
      <c r="L400" s="63"/>
      <c r="M400" s="63"/>
      <c r="N400" s="68"/>
      <c r="O400" s="68"/>
      <c r="P400" s="68"/>
      <c r="Q400" s="68"/>
      <c r="R400" s="68"/>
      <c r="S400" s="68"/>
      <c r="T400" s="58">
        <f>SUM(T398:T399)</f>
        <v>3487086.39</v>
      </c>
      <c r="U400" s="70"/>
      <c r="V400" s="71"/>
    </row>
    <row r="401" spans="1:22" s="72" customFormat="1" ht="30" customHeight="1">
      <c r="A401" s="62"/>
      <c r="B401" s="63"/>
      <c r="C401" s="64"/>
      <c r="D401" s="65"/>
      <c r="E401" s="62"/>
      <c r="F401" s="66"/>
      <c r="G401" s="63"/>
      <c r="H401" s="66"/>
      <c r="I401" s="67"/>
      <c r="J401" s="67"/>
      <c r="K401" s="63"/>
      <c r="L401" s="63"/>
      <c r="M401" s="63"/>
      <c r="N401" s="68"/>
      <c r="O401" s="68"/>
      <c r="P401" s="68"/>
      <c r="Q401" s="68"/>
      <c r="R401" s="68"/>
      <c r="S401" s="68"/>
      <c r="T401" s="67"/>
      <c r="U401" s="70"/>
      <c r="V401" s="71"/>
    </row>
    <row r="402" spans="1:22" s="72" customFormat="1" ht="30" customHeight="1">
      <c r="A402" s="62"/>
      <c r="B402" s="63"/>
      <c r="C402" s="64"/>
      <c r="D402" s="65"/>
      <c r="E402" s="62"/>
      <c r="F402" s="66"/>
      <c r="G402" s="63"/>
      <c r="H402" s="66"/>
      <c r="I402" s="67"/>
      <c r="J402" s="67"/>
      <c r="K402" s="63"/>
      <c r="L402" s="63"/>
      <c r="M402" s="63"/>
      <c r="N402" s="68"/>
      <c r="O402" s="68"/>
      <c r="P402" s="68"/>
      <c r="Q402" s="68"/>
      <c r="R402" s="68"/>
      <c r="S402" s="68"/>
      <c r="T402" s="67"/>
      <c r="U402" s="70"/>
      <c r="V402" s="71"/>
    </row>
    <row r="403" spans="1:22" s="72" customFormat="1" ht="30" customHeight="1">
      <c r="A403" s="62" t="s">
        <v>786</v>
      </c>
      <c r="B403" s="63" t="s">
        <v>29</v>
      </c>
      <c r="C403" s="83" t="s">
        <v>787</v>
      </c>
      <c r="D403" s="65" t="s">
        <v>759</v>
      </c>
      <c r="E403" s="62" t="s">
        <v>788</v>
      </c>
      <c r="F403" s="66">
        <v>43048</v>
      </c>
      <c r="G403" s="63" t="s">
        <v>789</v>
      </c>
      <c r="H403" s="66">
        <v>43069</v>
      </c>
      <c r="I403" s="84">
        <v>100300</v>
      </c>
      <c r="J403" s="67"/>
      <c r="K403" s="63" t="s">
        <v>85</v>
      </c>
      <c r="L403" s="63" t="s">
        <v>790</v>
      </c>
      <c r="M403" s="63" t="s">
        <v>554</v>
      </c>
      <c r="N403" s="84"/>
      <c r="O403" s="84">
        <v>100300</v>
      </c>
      <c r="P403" s="84"/>
      <c r="Q403" s="84"/>
      <c r="R403" s="68"/>
      <c r="S403" s="68"/>
      <c r="T403" s="84">
        <v>100300</v>
      </c>
      <c r="U403" s="70"/>
      <c r="V403" s="71"/>
    </row>
    <row r="404" spans="1:22" s="72" customFormat="1" ht="24" customHeight="1">
      <c r="A404" s="62"/>
      <c r="B404" s="63"/>
      <c r="C404" s="64" t="s">
        <v>791</v>
      </c>
      <c r="D404" s="65"/>
      <c r="E404" s="62"/>
      <c r="F404" s="66"/>
      <c r="G404" s="63"/>
      <c r="H404" s="66"/>
      <c r="I404" s="80">
        <f>SUM(I403)</f>
        <v>100300</v>
      </c>
      <c r="J404" s="58">
        <f>I404</f>
        <v>100300</v>
      </c>
      <c r="K404" s="63"/>
      <c r="L404" s="63"/>
      <c r="M404" s="63"/>
      <c r="N404" s="68"/>
      <c r="O404" s="68"/>
      <c r="P404" s="68"/>
      <c r="Q404" s="68"/>
      <c r="R404" s="68"/>
      <c r="S404" s="68"/>
      <c r="T404" s="80">
        <f>SUM(T403)</f>
        <v>100300</v>
      </c>
      <c r="U404" s="70"/>
      <c r="V404" s="71"/>
    </row>
    <row r="405" spans="1:22" s="72" customFormat="1" ht="30" customHeight="1">
      <c r="A405" s="62"/>
      <c r="B405" s="63"/>
      <c r="C405" s="64"/>
      <c r="D405" s="65"/>
      <c r="E405" s="62"/>
      <c r="F405" s="66"/>
      <c r="G405" s="63"/>
      <c r="H405" s="66"/>
      <c r="I405" s="67"/>
      <c r="J405" s="67"/>
      <c r="K405" s="63"/>
      <c r="L405" s="63"/>
      <c r="M405" s="63"/>
      <c r="N405" s="68"/>
      <c r="O405" s="68"/>
      <c r="P405" s="68"/>
      <c r="Q405" s="68"/>
      <c r="R405" s="68"/>
      <c r="S405" s="68"/>
      <c r="T405" s="67"/>
      <c r="U405" s="70"/>
      <c r="V405" s="71"/>
    </row>
    <row r="406" spans="1:22" s="72" customFormat="1" ht="30" customHeight="1">
      <c r="A406" s="62"/>
      <c r="B406" s="63"/>
      <c r="C406" s="64"/>
      <c r="D406" s="65"/>
      <c r="E406" s="62"/>
      <c r="F406" s="66"/>
      <c r="G406" s="63"/>
      <c r="H406" s="66"/>
      <c r="I406" s="67"/>
      <c r="J406" s="67"/>
      <c r="K406" s="63"/>
      <c r="L406" s="63"/>
      <c r="M406" s="63"/>
      <c r="N406" s="68"/>
      <c r="O406" s="68"/>
      <c r="P406" s="68"/>
      <c r="Q406" s="68"/>
      <c r="R406" s="68"/>
      <c r="S406" s="68"/>
      <c r="T406" s="67"/>
      <c r="U406" s="70"/>
      <c r="V406" s="71"/>
    </row>
    <row r="407" spans="1:22" ht="42.75" customHeight="1">
      <c r="A407" s="53">
        <v>131116622</v>
      </c>
      <c r="B407" s="54" t="s">
        <v>464</v>
      </c>
      <c r="C407" s="78" t="s">
        <v>792</v>
      </c>
      <c r="D407" s="56" t="s">
        <v>466</v>
      </c>
      <c r="E407" s="53" t="s">
        <v>793</v>
      </c>
      <c r="F407" s="57">
        <v>43070</v>
      </c>
      <c r="G407" s="54" t="s">
        <v>794</v>
      </c>
      <c r="H407" s="57">
        <v>43083</v>
      </c>
      <c r="I407" s="79">
        <v>88647.6</v>
      </c>
      <c r="J407" s="79"/>
      <c r="K407" s="54" t="s">
        <v>85</v>
      </c>
      <c r="L407" s="54" t="s">
        <v>727</v>
      </c>
      <c r="M407" s="54" t="s">
        <v>226</v>
      </c>
      <c r="N407" s="79">
        <v>88647.6</v>
      </c>
      <c r="O407" s="79"/>
      <c r="P407" s="79"/>
      <c r="Q407" s="79"/>
      <c r="R407" s="59"/>
      <c r="S407" s="59"/>
      <c r="T407" s="79">
        <v>88647.6</v>
      </c>
      <c r="U407" s="61"/>
      <c r="V407" s="52"/>
    </row>
    <row r="408" spans="1:22" ht="33" customHeight="1">
      <c r="A408" s="53"/>
      <c r="B408" s="54"/>
      <c r="C408" s="55" t="s">
        <v>795</v>
      </c>
      <c r="D408" s="53"/>
      <c r="E408" s="53"/>
      <c r="F408" s="57"/>
      <c r="G408" s="54"/>
      <c r="H408" s="57"/>
      <c r="I408" s="58">
        <f>SUM(I407:I407)</f>
        <v>88647.6</v>
      </c>
      <c r="J408" s="58">
        <f>I408</f>
        <v>88647.6</v>
      </c>
      <c r="K408" s="54"/>
      <c r="L408" s="54"/>
      <c r="M408" s="54"/>
      <c r="N408" s="59"/>
      <c r="O408" s="59"/>
      <c r="P408" s="59"/>
      <c r="Q408" s="59"/>
      <c r="R408" s="59"/>
      <c r="S408" s="59"/>
      <c r="T408" s="60">
        <f>SUM(T407:T407)</f>
        <v>88647.6</v>
      </c>
      <c r="U408" s="61"/>
      <c r="V408" s="52"/>
    </row>
    <row r="409" spans="1:22" s="77" customFormat="1" ht="21" customHeight="1">
      <c r="A409" s="53"/>
      <c r="B409" s="54"/>
      <c r="C409" s="55"/>
      <c r="D409" s="56"/>
      <c r="E409" s="53"/>
      <c r="F409" s="57"/>
      <c r="G409" s="54"/>
      <c r="H409" s="57"/>
      <c r="I409" s="73"/>
      <c r="J409" s="73"/>
      <c r="K409" s="54"/>
      <c r="L409" s="54"/>
      <c r="M409" s="54"/>
      <c r="N409" s="59"/>
      <c r="O409" s="59"/>
      <c r="P409" s="59"/>
      <c r="Q409" s="59"/>
      <c r="R409" s="59"/>
      <c r="S409" s="59"/>
      <c r="T409" s="74"/>
      <c r="U409" s="75"/>
      <c r="V409" s="76"/>
    </row>
    <row r="410" spans="1:22" s="77" customFormat="1" ht="21" customHeight="1">
      <c r="A410" s="53"/>
      <c r="B410" s="54"/>
      <c r="C410" s="55"/>
      <c r="D410" s="56"/>
      <c r="E410" s="53"/>
      <c r="F410" s="57"/>
      <c r="G410" s="54"/>
      <c r="H410" s="57"/>
      <c r="I410" s="73"/>
      <c r="J410" s="73"/>
      <c r="K410" s="54"/>
      <c r="L410" s="54"/>
      <c r="M410" s="54"/>
      <c r="N410" s="59"/>
      <c r="O410" s="59"/>
      <c r="P410" s="59"/>
      <c r="Q410" s="59"/>
      <c r="R410" s="59"/>
      <c r="S410" s="59"/>
      <c r="T410" s="74"/>
      <c r="U410" s="75"/>
      <c r="V410" s="76"/>
    </row>
    <row r="411" spans="1:22" s="77" customFormat="1" ht="27.75" customHeight="1">
      <c r="A411" s="157" t="s">
        <v>796</v>
      </c>
      <c r="B411" s="54" t="s">
        <v>93</v>
      </c>
      <c r="C411" s="78" t="s">
        <v>797</v>
      </c>
      <c r="D411" s="56" t="s">
        <v>798</v>
      </c>
      <c r="E411" s="53" t="s">
        <v>799</v>
      </c>
      <c r="F411" s="57">
        <v>42747</v>
      </c>
      <c r="G411" s="54" t="s">
        <v>285</v>
      </c>
      <c r="H411" s="57">
        <v>42747</v>
      </c>
      <c r="I411" s="79">
        <v>12331.01</v>
      </c>
      <c r="J411" s="79"/>
      <c r="K411" s="54">
        <v>100</v>
      </c>
      <c r="L411" s="54" t="s">
        <v>800</v>
      </c>
      <c r="M411" s="54" t="s">
        <v>801</v>
      </c>
      <c r="N411" s="59">
        <v>12331.01</v>
      </c>
      <c r="O411" s="59"/>
      <c r="P411" s="59"/>
      <c r="Q411" s="59"/>
      <c r="R411" s="59"/>
      <c r="S411" s="59"/>
      <c r="T411" s="59">
        <v>12331.01</v>
      </c>
      <c r="U411" s="75"/>
      <c r="V411" s="76"/>
    </row>
    <row r="412" spans="1:22" ht="27.75" customHeight="1">
      <c r="A412" s="157" t="s">
        <v>796</v>
      </c>
      <c r="B412" s="54" t="s">
        <v>93</v>
      </c>
      <c r="C412" s="78" t="s">
        <v>797</v>
      </c>
      <c r="D412" s="56" t="s">
        <v>802</v>
      </c>
      <c r="E412" s="53" t="s">
        <v>803</v>
      </c>
      <c r="F412" s="57">
        <v>42914</v>
      </c>
      <c r="G412" s="54" t="s">
        <v>321</v>
      </c>
      <c r="H412" s="57"/>
      <c r="I412" s="79">
        <v>6372</v>
      </c>
      <c r="J412" s="79"/>
      <c r="K412" s="54" t="s">
        <v>347</v>
      </c>
      <c r="L412" s="54" t="s">
        <v>140</v>
      </c>
      <c r="M412" s="54" t="s">
        <v>804</v>
      </c>
      <c r="N412" s="79"/>
      <c r="O412" s="79"/>
      <c r="P412" s="79">
        <v>6372</v>
      </c>
      <c r="Q412" s="79"/>
      <c r="R412" s="59"/>
      <c r="S412" s="59"/>
      <c r="T412" s="79">
        <v>6372</v>
      </c>
      <c r="U412" s="120"/>
      <c r="V412" s="52"/>
    </row>
    <row r="413" spans="1:22" ht="27.75" customHeight="1">
      <c r="A413" s="157" t="s">
        <v>796</v>
      </c>
      <c r="B413" s="54" t="s">
        <v>93</v>
      </c>
      <c r="C413" s="78" t="s">
        <v>797</v>
      </c>
      <c r="D413" s="56" t="s">
        <v>802</v>
      </c>
      <c r="E413" s="53" t="s">
        <v>805</v>
      </c>
      <c r="F413" s="57">
        <v>42942</v>
      </c>
      <c r="G413" s="54" t="s">
        <v>321</v>
      </c>
      <c r="H413" s="57"/>
      <c r="I413" s="79">
        <v>10974</v>
      </c>
      <c r="J413" s="79"/>
      <c r="K413" s="54" t="s">
        <v>347</v>
      </c>
      <c r="L413" s="54" t="s">
        <v>140</v>
      </c>
      <c r="M413" s="54" t="s">
        <v>91</v>
      </c>
      <c r="N413" s="79"/>
      <c r="O413" s="79"/>
      <c r="P413" s="79">
        <v>10974</v>
      </c>
      <c r="Q413" s="79"/>
      <c r="R413" s="59"/>
      <c r="S413" s="59"/>
      <c r="T413" s="79">
        <v>10974</v>
      </c>
      <c r="U413" s="120"/>
      <c r="V413" s="52"/>
    </row>
    <row r="414" spans="1:22" ht="24" customHeight="1">
      <c r="A414" s="53"/>
      <c r="B414" s="54"/>
      <c r="C414" s="55" t="s">
        <v>806</v>
      </c>
      <c r="D414" s="56"/>
      <c r="E414" s="53"/>
      <c r="F414" s="57"/>
      <c r="G414" s="54"/>
      <c r="H414" s="57"/>
      <c r="I414" s="58">
        <f>SUM(I411:I413)</f>
        <v>29677.010000000002</v>
      </c>
      <c r="J414" s="58">
        <f>I414</f>
        <v>29677.010000000002</v>
      </c>
      <c r="K414" s="54"/>
      <c r="L414" s="54"/>
      <c r="M414" s="54"/>
      <c r="N414" s="59"/>
      <c r="O414" s="59"/>
      <c r="P414" s="59"/>
      <c r="Q414" s="59"/>
      <c r="R414" s="59"/>
      <c r="S414" s="59"/>
      <c r="T414" s="60" t="e">
        <f>SUM(#REF!)</f>
        <v>#REF!</v>
      </c>
      <c r="U414" s="61"/>
      <c r="V414" s="52"/>
    </row>
    <row r="415" spans="1:22" s="77" customFormat="1" ht="20.25" customHeight="1">
      <c r="A415" s="53"/>
      <c r="B415" s="54"/>
      <c r="C415" s="55"/>
      <c r="D415" s="56"/>
      <c r="E415" s="53"/>
      <c r="F415" s="57"/>
      <c r="G415" s="54"/>
      <c r="H415" s="57"/>
      <c r="I415" s="73"/>
      <c r="J415" s="73"/>
      <c r="K415" s="54"/>
      <c r="L415" s="54"/>
      <c r="M415" s="54"/>
      <c r="N415" s="59"/>
      <c r="O415" s="59"/>
      <c r="P415" s="59"/>
      <c r="Q415" s="59"/>
      <c r="R415" s="59"/>
      <c r="S415" s="59"/>
      <c r="T415" s="74"/>
      <c r="U415" s="75"/>
      <c r="V415" s="76"/>
    </row>
    <row r="416" spans="1:22" s="77" customFormat="1" ht="20.25" customHeight="1">
      <c r="A416" s="53"/>
      <c r="B416" s="54"/>
      <c r="C416" s="55"/>
      <c r="D416" s="56"/>
      <c r="E416" s="53"/>
      <c r="F416" s="57"/>
      <c r="G416" s="54"/>
      <c r="H416" s="57"/>
      <c r="I416" s="73"/>
      <c r="J416" s="73"/>
      <c r="K416" s="54"/>
      <c r="L416" s="54"/>
      <c r="M416" s="54"/>
      <c r="N416" s="59"/>
      <c r="O416" s="59"/>
      <c r="P416" s="59"/>
      <c r="Q416" s="59"/>
      <c r="R416" s="59"/>
      <c r="S416" s="59"/>
      <c r="T416" s="74"/>
      <c r="U416" s="75"/>
      <c r="V416" s="76"/>
    </row>
    <row r="417" spans="1:22" ht="64.5" customHeight="1">
      <c r="A417" s="53">
        <v>130573387</v>
      </c>
      <c r="B417" s="54" t="s">
        <v>464</v>
      </c>
      <c r="C417" s="78" t="s">
        <v>807</v>
      </c>
      <c r="D417" s="56" t="s">
        <v>808</v>
      </c>
      <c r="E417" s="53" t="s">
        <v>809</v>
      </c>
      <c r="F417" s="57">
        <v>40610</v>
      </c>
      <c r="G417" s="54" t="s">
        <v>810</v>
      </c>
      <c r="H417" s="57">
        <v>40624</v>
      </c>
      <c r="I417" s="79">
        <v>35189</v>
      </c>
      <c r="J417" s="79"/>
      <c r="K417" s="54">
        <v>100</v>
      </c>
      <c r="L417" s="54" t="s">
        <v>811</v>
      </c>
      <c r="M417" s="54" t="s">
        <v>812</v>
      </c>
      <c r="N417" s="59"/>
      <c r="O417" s="59">
        <v>35189</v>
      </c>
      <c r="P417" s="59"/>
      <c r="Q417" s="59"/>
      <c r="R417" s="59"/>
      <c r="S417" s="59"/>
      <c r="T417" s="59">
        <v>35189</v>
      </c>
      <c r="U417" s="61"/>
      <c r="V417" s="52"/>
    </row>
    <row r="418" spans="1:22" ht="18.75" customHeight="1">
      <c r="A418" s="53"/>
      <c r="B418" s="54"/>
      <c r="C418" s="55" t="s">
        <v>813</v>
      </c>
      <c r="D418" s="56"/>
      <c r="E418" s="53"/>
      <c r="F418" s="57"/>
      <c r="G418" s="54"/>
      <c r="H418" s="57"/>
      <c r="I418" s="58">
        <f>SUM(I417)</f>
        <v>35189</v>
      </c>
      <c r="J418" s="58">
        <f>I418</f>
        <v>35189</v>
      </c>
      <c r="K418" s="54"/>
      <c r="L418" s="54"/>
      <c r="M418" s="54"/>
      <c r="N418" s="59"/>
      <c r="O418" s="59"/>
      <c r="P418" s="59"/>
      <c r="Q418" s="59"/>
      <c r="R418" s="59"/>
      <c r="S418" s="59"/>
      <c r="T418" s="60">
        <f>SUM(T417)</f>
        <v>35189</v>
      </c>
      <c r="U418" s="61"/>
      <c r="V418" s="52"/>
    </row>
    <row r="419" spans="1:22" s="77" customFormat="1" ht="18.75" customHeight="1">
      <c r="A419" s="53"/>
      <c r="B419" s="54"/>
      <c r="C419" s="55"/>
      <c r="D419" s="56"/>
      <c r="E419" s="53"/>
      <c r="F419" s="57"/>
      <c r="G419" s="54"/>
      <c r="H419" s="57"/>
      <c r="I419" s="73"/>
      <c r="J419" s="73"/>
      <c r="K419" s="54"/>
      <c r="L419" s="54"/>
      <c r="M419" s="54"/>
      <c r="N419" s="59"/>
      <c r="O419" s="59"/>
      <c r="P419" s="59"/>
      <c r="Q419" s="59"/>
      <c r="R419" s="59"/>
      <c r="S419" s="59"/>
      <c r="T419" s="74"/>
      <c r="U419" s="75"/>
      <c r="V419" s="76"/>
    </row>
    <row r="420" spans="1:22" s="77" customFormat="1" ht="18.75" customHeight="1">
      <c r="A420" s="53"/>
      <c r="B420" s="54"/>
      <c r="C420" s="55"/>
      <c r="D420" s="56"/>
      <c r="E420" s="53"/>
      <c r="F420" s="57"/>
      <c r="G420" s="54"/>
      <c r="H420" s="57"/>
      <c r="I420" s="73"/>
      <c r="J420" s="73"/>
      <c r="K420" s="54"/>
      <c r="L420" s="54"/>
      <c r="M420" s="54"/>
      <c r="N420" s="59"/>
      <c r="O420" s="59"/>
      <c r="P420" s="59"/>
      <c r="Q420" s="59"/>
      <c r="R420" s="59"/>
      <c r="S420" s="59"/>
      <c r="T420" s="74"/>
      <c r="U420" s="75"/>
      <c r="V420" s="76"/>
    </row>
    <row r="421" spans="1:22" s="77" customFormat="1" ht="30" customHeight="1">
      <c r="A421" s="53" t="s">
        <v>814</v>
      </c>
      <c r="B421" s="54" t="s">
        <v>93</v>
      </c>
      <c r="C421" s="78" t="s">
        <v>815</v>
      </c>
      <c r="D421" s="56" t="s">
        <v>816</v>
      </c>
      <c r="E421" s="53" t="s">
        <v>817</v>
      </c>
      <c r="F421" s="57">
        <v>43027</v>
      </c>
      <c r="G421" s="54" t="s">
        <v>818</v>
      </c>
      <c r="H421" s="57">
        <v>43040</v>
      </c>
      <c r="I421" s="79">
        <v>82301</v>
      </c>
      <c r="J421" s="73"/>
      <c r="K421" s="54">
        <v>100</v>
      </c>
      <c r="L421" s="54" t="s">
        <v>819</v>
      </c>
      <c r="M421" s="54" t="s">
        <v>820</v>
      </c>
      <c r="N421" s="79"/>
      <c r="O421" s="79">
        <v>82301</v>
      </c>
      <c r="P421" s="59"/>
      <c r="Q421" s="59"/>
      <c r="R421" s="59"/>
      <c r="S421" s="59"/>
      <c r="T421" s="79">
        <v>82301</v>
      </c>
      <c r="U421" s="75"/>
      <c r="V421" s="76"/>
    </row>
    <row r="422" spans="1:22" s="77" customFormat="1" ht="27.75" customHeight="1">
      <c r="A422" s="53"/>
      <c r="B422" s="54"/>
      <c r="C422" s="55" t="s">
        <v>821</v>
      </c>
      <c r="D422" s="56"/>
      <c r="E422" s="53"/>
      <c r="F422" s="57"/>
      <c r="G422" s="54"/>
      <c r="H422" s="57"/>
      <c r="I422" s="80">
        <f>SUM(I421)</f>
        <v>82301</v>
      </c>
      <c r="J422" s="58">
        <f>I422</f>
        <v>82301</v>
      </c>
      <c r="K422" s="54"/>
      <c r="L422" s="54"/>
      <c r="M422" s="54"/>
      <c r="N422" s="59"/>
      <c r="O422" s="59"/>
      <c r="P422" s="59"/>
      <c r="Q422" s="59"/>
      <c r="R422" s="59"/>
      <c r="S422" s="59"/>
      <c r="T422" s="80">
        <f>SUM(T421)</f>
        <v>82301</v>
      </c>
      <c r="U422" s="75"/>
      <c r="V422" s="76"/>
    </row>
    <row r="423" spans="1:22" s="77" customFormat="1" ht="30" customHeight="1">
      <c r="A423" s="53"/>
      <c r="B423" s="54"/>
      <c r="C423" s="55"/>
      <c r="D423" s="56"/>
      <c r="E423" s="53"/>
      <c r="F423" s="57"/>
      <c r="G423" s="54"/>
      <c r="H423" s="57"/>
      <c r="I423" s="73"/>
      <c r="J423" s="73"/>
      <c r="K423" s="54"/>
      <c r="L423" s="54"/>
      <c r="M423" s="54"/>
      <c r="N423" s="59"/>
      <c r="O423" s="59"/>
      <c r="P423" s="59"/>
      <c r="Q423" s="59"/>
      <c r="R423" s="59"/>
      <c r="S423" s="59"/>
      <c r="T423" s="74"/>
      <c r="U423" s="75"/>
      <c r="V423" s="76"/>
    </row>
    <row r="424" spans="1:22" s="77" customFormat="1" ht="30" customHeight="1">
      <c r="A424" s="53"/>
      <c r="B424" s="54"/>
      <c r="C424" s="55"/>
      <c r="D424" s="56"/>
      <c r="E424" s="53"/>
      <c r="F424" s="57"/>
      <c r="G424" s="54"/>
      <c r="H424" s="57"/>
      <c r="I424" s="73"/>
      <c r="J424" s="73"/>
      <c r="K424" s="54"/>
      <c r="L424" s="54"/>
      <c r="M424" s="54"/>
      <c r="N424" s="59"/>
      <c r="O424" s="59"/>
      <c r="P424" s="59"/>
      <c r="Q424" s="59"/>
      <c r="R424" s="59"/>
      <c r="S424" s="59"/>
      <c r="T424" s="74"/>
      <c r="U424" s="75"/>
      <c r="V424" s="76"/>
    </row>
    <row r="425" spans="1:22" ht="73.5" customHeight="1">
      <c r="A425" s="53">
        <v>101672935</v>
      </c>
      <c r="B425" s="54" t="s">
        <v>93</v>
      </c>
      <c r="C425" s="78" t="s">
        <v>822</v>
      </c>
      <c r="D425" s="56" t="s">
        <v>823</v>
      </c>
      <c r="E425" s="53" t="s">
        <v>824</v>
      </c>
      <c r="F425" s="57">
        <v>41001</v>
      </c>
      <c r="G425" s="54" t="s">
        <v>825</v>
      </c>
      <c r="H425" s="57">
        <v>41010</v>
      </c>
      <c r="I425" s="79">
        <v>29200</v>
      </c>
      <c r="J425" s="79"/>
      <c r="K425" s="54">
        <v>100</v>
      </c>
      <c r="L425" s="54" t="s">
        <v>826</v>
      </c>
      <c r="M425" s="54" t="s">
        <v>827</v>
      </c>
      <c r="N425" s="59"/>
      <c r="O425" s="79">
        <v>29200</v>
      </c>
      <c r="P425" s="59"/>
      <c r="Q425" s="59"/>
      <c r="R425" s="59"/>
      <c r="S425" s="59"/>
      <c r="T425" s="59">
        <v>29200</v>
      </c>
      <c r="U425" s="61"/>
      <c r="V425" s="52"/>
    </row>
    <row r="426" spans="1:22" ht="20.25" customHeight="1">
      <c r="A426" s="53"/>
      <c r="B426" s="54"/>
      <c r="C426" s="55" t="s">
        <v>828</v>
      </c>
      <c r="D426" s="56"/>
      <c r="E426" s="53"/>
      <c r="F426" s="57"/>
      <c r="G426" s="54"/>
      <c r="H426" s="57"/>
      <c r="I426" s="58">
        <f>SUM(I425)</f>
        <v>29200</v>
      </c>
      <c r="J426" s="58">
        <f>I426</f>
        <v>29200</v>
      </c>
      <c r="K426" s="54"/>
      <c r="L426" s="54"/>
      <c r="M426" s="54"/>
      <c r="N426" s="59"/>
      <c r="O426" s="59"/>
      <c r="P426" s="59"/>
      <c r="Q426" s="59"/>
      <c r="R426" s="59"/>
      <c r="S426" s="59"/>
      <c r="T426" s="60">
        <f>SUM(T425)</f>
        <v>29200</v>
      </c>
      <c r="U426" s="61"/>
      <c r="V426" s="52"/>
    </row>
    <row r="427" spans="1:22" s="77" customFormat="1" ht="20.25" customHeight="1">
      <c r="A427" s="53"/>
      <c r="B427" s="54"/>
      <c r="C427" s="55"/>
      <c r="D427" s="56"/>
      <c r="E427" s="53"/>
      <c r="F427" s="57"/>
      <c r="G427" s="54"/>
      <c r="H427" s="57"/>
      <c r="I427" s="73"/>
      <c r="J427" s="73"/>
      <c r="K427" s="54"/>
      <c r="L427" s="54"/>
      <c r="M427" s="54"/>
      <c r="N427" s="59"/>
      <c r="O427" s="59"/>
      <c r="P427" s="59"/>
      <c r="Q427" s="59"/>
      <c r="R427" s="59"/>
      <c r="S427" s="59"/>
      <c r="T427" s="74"/>
      <c r="U427" s="75"/>
      <c r="V427" s="76"/>
    </row>
    <row r="428" spans="1:22" s="77" customFormat="1" ht="20.25" customHeight="1">
      <c r="A428" s="53"/>
      <c r="B428" s="54"/>
      <c r="C428" s="55"/>
      <c r="D428" s="56"/>
      <c r="E428" s="53"/>
      <c r="F428" s="57"/>
      <c r="G428" s="54"/>
      <c r="H428" s="57"/>
      <c r="I428" s="73"/>
      <c r="J428" s="73"/>
      <c r="K428" s="54"/>
      <c r="L428" s="54"/>
      <c r="M428" s="54"/>
      <c r="N428" s="59"/>
      <c r="O428" s="59"/>
      <c r="P428" s="59"/>
      <c r="Q428" s="59"/>
      <c r="R428" s="59"/>
      <c r="S428" s="59"/>
      <c r="T428" s="74"/>
      <c r="U428" s="75"/>
      <c r="V428" s="76"/>
    </row>
    <row r="429" spans="1:22" ht="45.75" customHeight="1">
      <c r="A429" s="53">
        <v>130606145</v>
      </c>
      <c r="B429" s="54" t="s">
        <v>464</v>
      </c>
      <c r="C429" s="78" t="s">
        <v>829</v>
      </c>
      <c r="D429" s="56" t="s">
        <v>528</v>
      </c>
      <c r="E429" s="53" t="s">
        <v>830</v>
      </c>
      <c r="F429" s="57">
        <v>41939</v>
      </c>
      <c r="G429" s="54" t="s">
        <v>831</v>
      </c>
      <c r="H429" s="57">
        <v>41941</v>
      </c>
      <c r="I429" s="79">
        <v>148326.39999999999</v>
      </c>
      <c r="J429" s="79"/>
      <c r="K429" s="54">
        <v>102</v>
      </c>
      <c r="L429" s="54" t="s">
        <v>832</v>
      </c>
      <c r="M429" s="54" t="s">
        <v>833</v>
      </c>
      <c r="N429" s="59"/>
      <c r="O429" s="59">
        <v>148326.39999999999</v>
      </c>
      <c r="P429" s="59"/>
      <c r="Q429" s="59"/>
      <c r="R429" s="59"/>
      <c r="S429" s="59"/>
      <c r="T429" s="59">
        <v>148326.39999999999</v>
      </c>
      <c r="U429" s="61"/>
      <c r="V429" s="52"/>
    </row>
    <row r="430" spans="1:22" ht="59.25" customHeight="1">
      <c r="A430" s="53"/>
      <c r="B430" s="54"/>
      <c r="C430" s="55" t="s">
        <v>834</v>
      </c>
      <c r="D430" s="56"/>
      <c r="E430" s="53"/>
      <c r="F430" s="57"/>
      <c r="G430" s="54"/>
      <c r="H430" s="57"/>
      <c r="I430" s="58">
        <f>SUM(I429)</f>
        <v>148326.39999999999</v>
      </c>
      <c r="J430" s="58">
        <f>I430</f>
        <v>148326.39999999999</v>
      </c>
      <c r="K430" s="54"/>
      <c r="L430" s="54"/>
      <c r="M430" s="54"/>
      <c r="N430" s="59"/>
      <c r="O430" s="59"/>
      <c r="P430" s="59"/>
      <c r="Q430" s="59"/>
      <c r="R430" s="59"/>
      <c r="S430" s="59"/>
      <c r="T430" s="60">
        <f>SUM(T429)</f>
        <v>148326.39999999999</v>
      </c>
      <c r="U430" s="61"/>
      <c r="V430" s="52"/>
    </row>
    <row r="431" spans="1:22" s="77" customFormat="1" ht="21" customHeight="1">
      <c r="A431" s="53"/>
      <c r="B431" s="54"/>
      <c r="C431" s="55"/>
      <c r="D431" s="56"/>
      <c r="E431" s="53"/>
      <c r="F431" s="57"/>
      <c r="G431" s="54"/>
      <c r="H431" s="57"/>
      <c r="I431" s="73"/>
      <c r="J431" s="73"/>
      <c r="K431" s="54"/>
      <c r="L431" s="54"/>
      <c r="M431" s="54"/>
      <c r="N431" s="59"/>
      <c r="O431" s="59"/>
      <c r="P431" s="59"/>
      <c r="Q431" s="59"/>
      <c r="R431" s="59"/>
      <c r="S431" s="59"/>
      <c r="T431" s="74"/>
      <c r="U431" s="75"/>
      <c r="V431" s="76"/>
    </row>
    <row r="432" spans="1:22" s="77" customFormat="1" ht="21" customHeight="1">
      <c r="A432" s="53"/>
      <c r="B432" s="54"/>
      <c r="C432" s="55"/>
      <c r="D432" s="56"/>
      <c r="E432" s="53"/>
      <c r="F432" s="57"/>
      <c r="G432" s="54"/>
      <c r="H432" s="57"/>
      <c r="I432" s="73"/>
      <c r="J432" s="73"/>
      <c r="K432" s="54"/>
      <c r="L432" s="54"/>
      <c r="M432" s="54"/>
      <c r="N432" s="59"/>
      <c r="O432" s="59"/>
      <c r="P432" s="59"/>
      <c r="Q432" s="59"/>
      <c r="R432" s="59"/>
      <c r="S432" s="59"/>
      <c r="T432" s="74"/>
      <c r="U432" s="75"/>
      <c r="V432" s="76"/>
    </row>
    <row r="433" spans="1:22" ht="47.25" customHeight="1">
      <c r="A433" s="53">
        <v>101008067</v>
      </c>
      <c r="B433" s="54" t="s">
        <v>93</v>
      </c>
      <c r="C433" s="78" t="s">
        <v>835</v>
      </c>
      <c r="D433" s="56" t="s">
        <v>522</v>
      </c>
      <c r="E433" s="53" t="s">
        <v>836</v>
      </c>
      <c r="F433" s="57">
        <v>43047</v>
      </c>
      <c r="G433" s="54" t="s">
        <v>837</v>
      </c>
      <c r="H433" s="57">
        <v>43048</v>
      </c>
      <c r="I433" s="79">
        <v>14092.7</v>
      </c>
      <c r="J433" s="79"/>
      <c r="K433" s="54" t="s">
        <v>361</v>
      </c>
      <c r="L433" s="54" t="s">
        <v>279</v>
      </c>
      <c r="M433" s="54" t="s">
        <v>160</v>
      </c>
      <c r="N433" s="79"/>
      <c r="O433" s="59"/>
      <c r="P433" s="79"/>
      <c r="Q433" s="79">
        <v>14092.7</v>
      </c>
      <c r="R433" s="79"/>
      <c r="S433" s="59"/>
      <c r="T433" s="79">
        <v>14092.7</v>
      </c>
      <c r="U433" s="61"/>
      <c r="V433" s="52"/>
    </row>
    <row r="434" spans="1:22" ht="47.25" customHeight="1">
      <c r="A434" s="53">
        <v>101008067</v>
      </c>
      <c r="B434" s="54" t="s">
        <v>93</v>
      </c>
      <c r="C434" s="78" t="s">
        <v>835</v>
      </c>
      <c r="D434" s="56" t="s">
        <v>522</v>
      </c>
      <c r="E434" s="53" t="s">
        <v>356</v>
      </c>
      <c r="F434" s="57"/>
      <c r="G434" s="54" t="s">
        <v>838</v>
      </c>
      <c r="H434" s="57">
        <v>43049</v>
      </c>
      <c r="I434" s="79">
        <v>13561.7</v>
      </c>
      <c r="J434" s="79"/>
      <c r="K434" s="54">
        <v>100</v>
      </c>
      <c r="L434" s="54" t="s">
        <v>140</v>
      </c>
      <c r="M434" s="54" t="s">
        <v>59</v>
      </c>
      <c r="N434" s="79"/>
      <c r="O434" s="59"/>
      <c r="P434" s="79">
        <v>13561.7</v>
      </c>
      <c r="Q434" s="79"/>
      <c r="R434" s="79"/>
      <c r="S434" s="59"/>
      <c r="T434" s="79">
        <v>13561.7</v>
      </c>
      <c r="U434" s="61"/>
      <c r="V434" s="52"/>
    </row>
    <row r="435" spans="1:22" ht="47.25" customHeight="1">
      <c r="A435" s="53">
        <v>101008067</v>
      </c>
      <c r="B435" s="54" t="s">
        <v>93</v>
      </c>
      <c r="C435" s="78" t="s">
        <v>835</v>
      </c>
      <c r="D435" s="56" t="s">
        <v>522</v>
      </c>
      <c r="E435" s="53" t="s">
        <v>839</v>
      </c>
      <c r="F435" s="57">
        <v>43047</v>
      </c>
      <c r="G435" s="54" t="s">
        <v>840</v>
      </c>
      <c r="H435" s="57">
        <v>43053</v>
      </c>
      <c r="I435" s="79">
        <v>11812.66</v>
      </c>
      <c r="J435" s="79"/>
      <c r="K435" s="54">
        <v>2083</v>
      </c>
      <c r="L435" s="54" t="s">
        <v>140</v>
      </c>
      <c r="M435" s="54" t="s">
        <v>59</v>
      </c>
      <c r="N435" s="79"/>
      <c r="O435" s="59"/>
      <c r="P435" s="79">
        <v>11812.66</v>
      </c>
      <c r="Q435" s="79"/>
      <c r="R435" s="79"/>
      <c r="S435" s="59"/>
      <c r="T435" s="79">
        <v>11812.66</v>
      </c>
      <c r="U435" s="61"/>
      <c r="V435" s="52"/>
    </row>
    <row r="436" spans="1:22" ht="29.25" customHeight="1">
      <c r="A436" s="53"/>
      <c r="B436" s="54"/>
      <c r="C436" s="158" t="s">
        <v>841</v>
      </c>
      <c r="D436" s="56"/>
      <c r="E436" s="53"/>
      <c r="F436" s="57"/>
      <c r="G436" s="54"/>
      <c r="H436" s="57"/>
      <c r="I436" s="58">
        <f>SUM(I433:I435)</f>
        <v>39467.06</v>
      </c>
      <c r="J436" s="58">
        <f>I436</f>
        <v>39467.06</v>
      </c>
      <c r="K436" s="54"/>
      <c r="L436" s="54"/>
      <c r="M436" s="54"/>
      <c r="N436" s="59"/>
      <c r="O436" s="59"/>
      <c r="P436" s="59"/>
      <c r="Q436" s="59"/>
      <c r="R436" s="59"/>
      <c r="S436" s="59"/>
      <c r="T436" s="60">
        <f>SUM(T433:T435)</f>
        <v>39467.06</v>
      </c>
      <c r="U436" s="61"/>
      <c r="V436" s="52"/>
    </row>
    <row r="437" spans="1:22" s="77" customFormat="1" ht="27" customHeight="1">
      <c r="A437" s="53"/>
      <c r="B437" s="54"/>
      <c r="C437" s="55"/>
      <c r="D437" s="56"/>
      <c r="E437" s="53"/>
      <c r="F437" s="57"/>
      <c r="G437" s="54"/>
      <c r="H437" s="57"/>
      <c r="I437" s="73"/>
      <c r="J437" s="73"/>
      <c r="K437" s="54"/>
      <c r="L437" s="54"/>
      <c r="M437" s="54"/>
      <c r="N437" s="59"/>
      <c r="O437" s="59"/>
      <c r="P437" s="59"/>
      <c r="Q437" s="59"/>
      <c r="R437" s="59"/>
      <c r="S437" s="59"/>
      <c r="T437" s="74"/>
      <c r="U437" s="75"/>
      <c r="V437" s="76"/>
    </row>
    <row r="438" spans="1:22" s="77" customFormat="1" ht="27.75" customHeight="1">
      <c r="A438" s="53"/>
      <c r="B438" s="54"/>
      <c r="C438" s="55"/>
      <c r="D438" s="56"/>
      <c r="E438" s="53"/>
      <c r="F438" s="57"/>
      <c r="G438" s="54"/>
      <c r="H438" s="57"/>
      <c r="I438" s="73"/>
      <c r="J438" s="73"/>
      <c r="K438" s="54"/>
      <c r="L438" s="54"/>
      <c r="M438" s="54"/>
      <c r="N438" s="59"/>
      <c r="O438" s="59"/>
      <c r="P438" s="59"/>
      <c r="Q438" s="59"/>
      <c r="R438" s="59"/>
      <c r="S438" s="59"/>
      <c r="T438" s="74"/>
      <c r="U438" s="75"/>
      <c r="V438" s="76"/>
    </row>
    <row r="439" spans="1:22" s="77" customFormat="1" ht="27.75" customHeight="1">
      <c r="A439" s="53" t="s">
        <v>842</v>
      </c>
      <c r="B439" s="54" t="s">
        <v>130</v>
      </c>
      <c r="C439" s="159" t="s">
        <v>843</v>
      </c>
      <c r="D439" s="56" t="s">
        <v>844</v>
      </c>
      <c r="E439" s="53" t="s">
        <v>845</v>
      </c>
      <c r="F439" s="57">
        <v>42648</v>
      </c>
      <c r="G439" s="54" t="s">
        <v>846</v>
      </c>
      <c r="H439" s="57">
        <v>42655</v>
      </c>
      <c r="I439" s="160">
        <v>75411.679999999993</v>
      </c>
      <c r="J439" s="73"/>
      <c r="K439" s="54" t="s">
        <v>361</v>
      </c>
      <c r="L439" s="54" t="s">
        <v>847</v>
      </c>
      <c r="M439" s="54" t="s">
        <v>59</v>
      </c>
      <c r="N439" s="59"/>
      <c r="O439" s="160">
        <v>75411.679999999993</v>
      </c>
      <c r="P439" s="59"/>
      <c r="Q439" s="59"/>
      <c r="R439" s="59"/>
      <c r="S439" s="59"/>
      <c r="T439" s="160">
        <v>75411.679999999993</v>
      </c>
      <c r="U439" s="75"/>
      <c r="V439" s="76"/>
    </row>
    <row r="440" spans="1:22" s="77" customFormat="1" ht="27.75" customHeight="1">
      <c r="A440" s="53" t="s">
        <v>842</v>
      </c>
      <c r="B440" s="54" t="s">
        <v>93</v>
      </c>
      <c r="C440" s="159" t="s">
        <v>843</v>
      </c>
      <c r="D440" s="56" t="s">
        <v>844</v>
      </c>
      <c r="E440" s="53" t="s">
        <v>845</v>
      </c>
      <c r="F440" s="57">
        <v>42648</v>
      </c>
      <c r="G440" s="54" t="s">
        <v>846</v>
      </c>
      <c r="H440" s="57">
        <v>42655</v>
      </c>
      <c r="I440" s="160">
        <v>32778.67</v>
      </c>
      <c r="J440" s="73"/>
      <c r="K440" s="54" t="s">
        <v>361</v>
      </c>
      <c r="L440" s="54" t="s">
        <v>847</v>
      </c>
      <c r="M440" s="54" t="s">
        <v>59</v>
      </c>
      <c r="N440" s="59"/>
      <c r="O440" s="160">
        <v>32778.67</v>
      </c>
      <c r="P440" s="59"/>
      <c r="Q440" s="59"/>
      <c r="R440" s="59"/>
      <c r="S440" s="59"/>
      <c r="T440" s="160">
        <v>32778.67</v>
      </c>
      <c r="U440" s="75"/>
      <c r="V440" s="76"/>
    </row>
    <row r="441" spans="1:22" s="77" customFormat="1" ht="27.75" customHeight="1">
      <c r="A441" s="53"/>
      <c r="B441" s="54"/>
      <c r="C441" s="55" t="s">
        <v>848</v>
      </c>
      <c r="D441" s="56"/>
      <c r="E441" s="53"/>
      <c r="F441" s="57"/>
      <c r="G441" s="54"/>
      <c r="H441" s="57"/>
      <c r="I441" s="73">
        <f>SUM(I439:I440)</f>
        <v>108190.34999999999</v>
      </c>
      <c r="J441" s="58">
        <f>I441</f>
        <v>108190.34999999999</v>
      </c>
      <c r="K441" s="54"/>
      <c r="L441" s="54"/>
      <c r="M441" s="54"/>
      <c r="N441" s="59"/>
      <c r="O441" s="59"/>
      <c r="P441" s="59"/>
      <c r="Q441" s="59"/>
      <c r="R441" s="59"/>
      <c r="S441" s="59"/>
      <c r="T441" s="73">
        <f>SUM(T439:T440)</f>
        <v>108190.34999999999</v>
      </c>
      <c r="U441" s="75"/>
      <c r="V441" s="76"/>
    </row>
    <row r="442" spans="1:22" s="77" customFormat="1" ht="32.25" customHeight="1">
      <c r="A442" s="53"/>
      <c r="B442" s="54"/>
      <c r="C442" s="55"/>
      <c r="D442" s="56"/>
      <c r="E442" s="53"/>
      <c r="F442" s="57"/>
      <c r="G442" s="54"/>
      <c r="H442" s="57"/>
      <c r="I442" s="73"/>
      <c r="J442" s="73"/>
      <c r="K442" s="54"/>
      <c r="L442" s="54"/>
      <c r="M442" s="54"/>
      <c r="N442" s="59"/>
      <c r="O442" s="59"/>
      <c r="P442" s="59"/>
      <c r="Q442" s="59"/>
      <c r="R442" s="59"/>
      <c r="S442" s="59"/>
      <c r="T442" s="74"/>
      <c r="U442" s="75"/>
      <c r="V442" s="76"/>
    </row>
    <row r="443" spans="1:22" s="77" customFormat="1" ht="21" customHeight="1">
      <c r="A443" s="53"/>
      <c r="B443" s="54"/>
      <c r="C443" s="55"/>
      <c r="D443" s="56"/>
      <c r="E443" s="53"/>
      <c r="F443" s="57"/>
      <c r="G443" s="54"/>
      <c r="H443" s="57"/>
      <c r="I443" s="73"/>
      <c r="J443" s="73"/>
      <c r="K443" s="54"/>
      <c r="L443" s="54"/>
      <c r="M443" s="54"/>
      <c r="N443" s="59"/>
      <c r="O443" s="59"/>
      <c r="P443" s="59"/>
      <c r="Q443" s="59"/>
      <c r="R443" s="59"/>
      <c r="S443" s="59"/>
      <c r="T443" s="74"/>
      <c r="U443" s="75"/>
      <c r="V443" s="76"/>
    </row>
    <row r="444" spans="1:22" ht="81" customHeight="1">
      <c r="A444" s="53">
        <v>101874503</v>
      </c>
      <c r="B444" s="54" t="s">
        <v>849</v>
      </c>
      <c r="C444" s="78" t="s">
        <v>850</v>
      </c>
      <c r="D444" s="56" t="s">
        <v>851</v>
      </c>
      <c r="E444" s="53"/>
      <c r="F444" s="57"/>
      <c r="G444" s="54" t="s">
        <v>852</v>
      </c>
      <c r="H444" s="57">
        <v>43032</v>
      </c>
      <c r="I444" s="79">
        <v>1997549.8</v>
      </c>
      <c r="J444" s="79"/>
      <c r="K444" s="54" t="s">
        <v>361</v>
      </c>
      <c r="L444" s="54" t="s">
        <v>853</v>
      </c>
      <c r="M444" s="54" t="s">
        <v>854</v>
      </c>
      <c r="N444" s="79"/>
      <c r="O444" s="79">
        <v>1997549.8</v>
      </c>
      <c r="P444" s="79"/>
      <c r="Q444" s="79"/>
      <c r="R444" s="59"/>
      <c r="S444" s="79"/>
      <c r="T444" s="79">
        <v>1997549.8</v>
      </c>
      <c r="U444" s="120"/>
      <c r="V444" s="52"/>
    </row>
    <row r="445" spans="1:22" ht="60" customHeight="1">
      <c r="A445" s="53">
        <v>101874503</v>
      </c>
      <c r="B445" s="54" t="s">
        <v>849</v>
      </c>
      <c r="C445" s="78" t="s">
        <v>850</v>
      </c>
      <c r="D445" s="56" t="s">
        <v>855</v>
      </c>
      <c r="E445" s="53"/>
      <c r="F445" s="57"/>
      <c r="G445" s="54" t="s">
        <v>852</v>
      </c>
      <c r="H445" s="57">
        <v>43028</v>
      </c>
      <c r="I445" s="79">
        <v>161714.44</v>
      </c>
      <c r="J445" s="79"/>
      <c r="K445" s="54" t="s">
        <v>361</v>
      </c>
      <c r="L445" s="54" t="s">
        <v>853</v>
      </c>
      <c r="M445" s="54" t="s">
        <v>854</v>
      </c>
      <c r="N445" s="79"/>
      <c r="O445" s="79">
        <v>161714.44</v>
      </c>
      <c r="P445" s="79"/>
      <c r="Q445" s="79"/>
      <c r="R445" s="59"/>
      <c r="S445" s="79"/>
      <c r="T445" s="79">
        <v>161714.44</v>
      </c>
      <c r="U445" s="120"/>
      <c r="V445" s="52"/>
    </row>
    <row r="446" spans="1:22" ht="60" customHeight="1">
      <c r="A446" s="53">
        <v>101874503</v>
      </c>
      <c r="B446" s="54" t="s">
        <v>849</v>
      </c>
      <c r="C446" s="78" t="s">
        <v>850</v>
      </c>
      <c r="D446" s="56" t="s">
        <v>856</v>
      </c>
      <c r="E446" s="53"/>
      <c r="F446" s="57"/>
      <c r="G446" s="54" t="s">
        <v>857</v>
      </c>
      <c r="H446" s="57">
        <v>43069</v>
      </c>
      <c r="I446" s="79">
        <v>174294.61</v>
      </c>
      <c r="J446" s="79"/>
      <c r="K446" s="54" t="s">
        <v>361</v>
      </c>
      <c r="L446" s="54" t="s">
        <v>853</v>
      </c>
      <c r="M446" s="54" t="s">
        <v>854</v>
      </c>
      <c r="N446" s="79"/>
      <c r="O446" s="79">
        <v>174294.61</v>
      </c>
      <c r="P446" s="79"/>
      <c r="Q446" s="79"/>
      <c r="R446" s="59"/>
      <c r="S446" s="79"/>
      <c r="T446" s="79">
        <v>174294.61</v>
      </c>
      <c r="U446" s="120"/>
      <c r="V446" s="52"/>
    </row>
    <row r="447" spans="1:22" ht="60" customHeight="1">
      <c r="A447" s="53">
        <v>101874503</v>
      </c>
      <c r="B447" s="54" t="s">
        <v>849</v>
      </c>
      <c r="C447" s="78" t="s">
        <v>850</v>
      </c>
      <c r="D447" s="56" t="s">
        <v>856</v>
      </c>
      <c r="E447" s="53"/>
      <c r="F447" s="57"/>
      <c r="G447" s="54" t="s">
        <v>858</v>
      </c>
      <c r="H447" s="57">
        <v>43069</v>
      </c>
      <c r="I447" s="79">
        <v>3350.6</v>
      </c>
      <c r="J447" s="79"/>
      <c r="K447" s="54" t="s">
        <v>361</v>
      </c>
      <c r="L447" s="54" t="s">
        <v>853</v>
      </c>
      <c r="M447" s="54" t="s">
        <v>854</v>
      </c>
      <c r="N447" s="79"/>
      <c r="O447" s="79">
        <v>3350.6</v>
      </c>
      <c r="P447" s="79"/>
      <c r="Q447" s="79"/>
      <c r="R447" s="59"/>
      <c r="S447" s="79"/>
      <c r="T447" s="79">
        <v>3350.6</v>
      </c>
      <c r="U447" s="120"/>
      <c r="V447" s="52"/>
    </row>
    <row r="448" spans="1:22" ht="78.75" customHeight="1">
      <c r="A448" s="53">
        <v>101874503</v>
      </c>
      <c r="B448" s="54" t="s">
        <v>849</v>
      </c>
      <c r="C448" s="78" t="s">
        <v>850</v>
      </c>
      <c r="D448" s="56" t="s">
        <v>859</v>
      </c>
      <c r="E448" s="53"/>
      <c r="F448" s="57"/>
      <c r="G448" s="54" t="s">
        <v>860</v>
      </c>
      <c r="H448" s="57">
        <v>43073</v>
      </c>
      <c r="I448" s="79">
        <v>632341.68000000005</v>
      </c>
      <c r="J448" s="79"/>
      <c r="K448" s="54" t="s">
        <v>361</v>
      </c>
      <c r="L448" s="54" t="s">
        <v>853</v>
      </c>
      <c r="M448" s="54" t="s">
        <v>854</v>
      </c>
      <c r="N448" s="79"/>
      <c r="O448" s="79">
        <v>632341.68000000005</v>
      </c>
      <c r="P448" s="79"/>
      <c r="Q448" s="79"/>
      <c r="R448" s="59"/>
      <c r="S448" s="79"/>
      <c r="T448" s="79">
        <v>632341.68000000005</v>
      </c>
      <c r="U448" s="120"/>
      <c r="V448" s="52"/>
    </row>
    <row r="449" spans="1:22" ht="60" customHeight="1">
      <c r="A449" s="53">
        <v>101874503</v>
      </c>
      <c r="B449" s="54" t="s">
        <v>849</v>
      </c>
      <c r="C449" s="78" t="s">
        <v>850</v>
      </c>
      <c r="D449" s="56" t="s">
        <v>859</v>
      </c>
      <c r="E449" s="53"/>
      <c r="F449" s="57"/>
      <c r="G449" s="54" t="s">
        <v>861</v>
      </c>
      <c r="H449" s="57">
        <v>43076</v>
      </c>
      <c r="I449" s="79">
        <v>3425943.81</v>
      </c>
      <c r="J449" s="79"/>
      <c r="K449" s="54" t="s">
        <v>361</v>
      </c>
      <c r="L449" s="54" t="s">
        <v>853</v>
      </c>
      <c r="M449" s="54" t="s">
        <v>854</v>
      </c>
      <c r="N449" s="79"/>
      <c r="O449" s="79">
        <v>3425943.81</v>
      </c>
      <c r="P449" s="79"/>
      <c r="Q449" s="79"/>
      <c r="R449" s="59"/>
      <c r="S449" s="79"/>
      <c r="T449" s="79">
        <v>3425943.81</v>
      </c>
      <c r="U449" s="120"/>
      <c r="V449" s="52"/>
    </row>
    <row r="450" spans="1:22" ht="30" customHeight="1">
      <c r="A450" s="53"/>
      <c r="B450" s="54"/>
      <c r="C450" s="55" t="s">
        <v>862</v>
      </c>
      <c r="D450" s="56"/>
      <c r="E450" s="53"/>
      <c r="F450" s="57"/>
      <c r="G450" s="54"/>
      <c r="H450" s="57"/>
      <c r="I450" s="58">
        <f>SUM(I444:I449)</f>
        <v>6395194.9400000004</v>
      </c>
      <c r="J450" s="58">
        <f>I450</f>
        <v>6395194.9400000004</v>
      </c>
      <c r="K450" s="54"/>
      <c r="L450" s="54"/>
      <c r="M450" s="54"/>
      <c r="N450" s="59"/>
      <c r="O450" s="79"/>
      <c r="P450" s="59"/>
      <c r="Q450" s="59"/>
      <c r="R450" s="59"/>
      <c r="S450" s="74"/>
      <c r="T450" s="58">
        <f>SUM(T444:T449)</f>
        <v>6395194.9400000004</v>
      </c>
      <c r="U450" s="61"/>
      <c r="V450" s="52"/>
    </row>
    <row r="451" spans="1:22" s="77" customFormat="1" ht="25.5" customHeight="1">
      <c r="A451" s="53"/>
      <c r="B451" s="54"/>
      <c r="C451" s="55"/>
      <c r="D451" s="56"/>
      <c r="E451" s="53"/>
      <c r="F451" s="57"/>
      <c r="G451" s="54"/>
      <c r="H451" s="57"/>
      <c r="I451" s="73"/>
      <c r="J451" s="73"/>
      <c r="K451" s="54"/>
      <c r="L451" s="54"/>
      <c r="M451" s="54"/>
      <c r="N451" s="59"/>
      <c r="O451" s="79"/>
      <c r="P451" s="59"/>
      <c r="Q451" s="59"/>
      <c r="R451" s="59"/>
      <c r="S451" s="74"/>
      <c r="T451" s="73"/>
      <c r="U451" s="75"/>
      <c r="V451" s="76"/>
    </row>
    <row r="452" spans="1:22" s="77" customFormat="1" ht="25.5" customHeight="1">
      <c r="A452" s="53"/>
      <c r="B452" s="54"/>
      <c r="C452" s="55"/>
      <c r="D452" s="56"/>
      <c r="E452" s="53"/>
      <c r="F452" s="57"/>
      <c r="G452" s="54"/>
      <c r="H452" s="57"/>
      <c r="I452" s="73"/>
      <c r="J452" s="73"/>
      <c r="K452" s="54"/>
      <c r="L452" s="54"/>
      <c r="M452" s="54"/>
      <c r="N452" s="59"/>
      <c r="O452" s="79"/>
      <c r="P452" s="59"/>
      <c r="Q452" s="59"/>
      <c r="R452" s="59"/>
      <c r="S452" s="74"/>
      <c r="T452" s="73"/>
      <c r="U452" s="75"/>
      <c r="V452" s="76"/>
    </row>
    <row r="453" spans="1:22" ht="38.85" customHeight="1">
      <c r="A453" s="53">
        <v>130701441</v>
      </c>
      <c r="B453" s="54" t="s">
        <v>221</v>
      </c>
      <c r="C453" s="78" t="s">
        <v>863</v>
      </c>
      <c r="D453" s="56" t="s">
        <v>864</v>
      </c>
      <c r="E453" s="53" t="s">
        <v>865</v>
      </c>
      <c r="F453" s="161">
        <v>41569</v>
      </c>
      <c r="G453" s="54" t="s">
        <v>866</v>
      </c>
      <c r="H453" s="57">
        <v>41598</v>
      </c>
      <c r="I453" s="79">
        <v>10585.45</v>
      </c>
      <c r="J453" s="79"/>
      <c r="K453" s="54">
        <v>100</v>
      </c>
      <c r="L453" s="54" t="s">
        <v>867</v>
      </c>
      <c r="M453" s="54" t="s">
        <v>43</v>
      </c>
      <c r="N453" s="59"/>
      <c r="O453" s="59">
        <v>10585.45</v>
      </c>
      <c r="P453" s="59"/>
      <c r="Q453" s="59"/>
      <c r="R453" s="59"/>
      <c r="S453" s="59"/>
      <c r="T453" s="59">
        <v>10585.45</v>
      </c>
      <c r="U453" s="61"/>
      <c r="V453" s="52"/>
    </row>
    <row r="454" spans="1:22" ht="28.5" customHeight="1">
      <c r="A454" s="53"/>
      <c r="B454" s="54"/>
      <c r="C454" s="55" t="s">
        <v>868</v>
      </c>
      <c r="D454" s="56"/>
      <c r="E454" s="53"/>
      <c r="F454" s="57"/>
      <c r="G454" s="54"/>
      <c r="H454" s="57"/>
      <c r="I454" s="58">
        <f>SUM(I453)</f>
        <v>10585.45</v>
      </c>
      <c r="J454" s="58">
        <f>I454</f>
        <v>10585.45</v>
      </c>
      <c r="K454" s="54"/>
      <c r="L454" s="54"/>
      <c r="M454" s="54"/>
      <c r="N454" s="59"/>
      <c r="O454" s="59"/>
      <c r="P454" s="59"/>
      <c r="Q454" s="59"/>
      <c r="R454" s="59"/>
      <c r="S454" s="59"/>
      <c r="T454" s="60">
        <f>SUM(T453)</f>
        <v>10585.45</v>
      </c>
      <c r="U454" s="61"/>
      <c r="V454" s="52"/>
    </row>
    <row r="455" spans="1:22" s="77" customFormat="1" ht="23.25" customHeight="1">
      <c r="A455" s="53"/>
      <c r="B455" s="54"/>
      <c r="C455" s="55"/>
      <c r="D455" s="56"/>
      <c r="E455" s="53"/>
      <c r="F455" s="57"/>
      <c r="G455" s="54"/>
      <c r="H455" s="57"/>
      <c r="I455" s="73"/>
      <c r="J455" s="73"/>
      <c r="K455" s="54"/>
      <c r="L455" s="54"/>
      <c r="M455" s="54"/>
      <c r="N455" s="59"/>
      <c r="O455" s="59"/>
      <c r="P455" s="59"/>
      <c r="Q455" s="59"/>
      <c r="R455" s="59"/>
      <c r="S455" s="59"/>
      <c r="T455" s="74"/>
      <c r="U455" s="75"/>
      <c r="V455" s="76"/>
    </row>
    <row r="456" spans="1:22" s="77" customFormat="1" ht="23.25" customHeight="1">
      <c r="A456" s="53"/>
      <c r="B456" s="54"/>
      <c r="C456" s="55"/>
      <c r="D456" s="56"/>
      <c r="E456" s="53"/>
      <c r="F456" s="57"/>
      <c r="G456" s="54"/>
      <c r="H456" s="57"/>
      <c r="I456" s="73"/>
      <c r="J456" s="73"/>
      <c r="K456" s="54"/>
      <c r="L456" s="54"/>
      <c r="M456" s="54"/>
      <c r="N456" s="59"/>
      <c r="O456" s="59"/>
      <c r="P456" s="59"/>
      <c r="Q456" s="59"/>
      <c r="R456" s="59"/>
      <c r="S456" s="59"/>
      <c r="T456" s="74"/>
      <c r="U456" s="75"/>
      <c r="V456" s="76"/>
    </row>
    <row r="457" spans="1:22" s="72" customFormat="1" ht="30" customHeight="1">
      <c r="A457" s="62" t="s">
        <v>869</v>
      </c>
      <c r="B457" s="63" t="s">
        <v>770</v>
      </c>
      <c r="C457" s="83" t="s">
        <v>870</v>
      </c>
      <c r="D457" s="65" t="s">
        <v>871</v>
      </c>
      <c r="E457" s="62" t="s">
        <v>872</v>
      </c>
      <c r="F457" s="66">
        <v>43026</v>
      </c>
      <c r="G457" s="54" t="s">
        <v>873</v>
      </c>
      <c r="H457" s="66">
        <v>43034</v>
      </c>
      <c r="I457" s="84">
        <v>327568</v>
      </c>
      <c r="J457" s="84"/>
      <c r="K457" s="63" t="s">
        <v>125</v>
      </c>
      <c r="L457" s="63" t="s">
        <v>698</v>
      </c>
      <c r="M457" s="63" t="s">
        <v>874</v>
      </c>
      <c r="N457" s="84"/>
      <c r="O457" s="84"/>
      <c r="P457" s="68"/>
      <c r="Q457" s="84">
        <v>327568</v>
      </c>
      <c r="R457" s="68"/>
      <c r="S457" s="68"/>
      <c r="T457" s="84">
        <v>327568</v>
      </c>
      <c r="U457" s="70"/>
      <c r="V457" s="71"/>
    </row>
    <row r="458" spans="1:22" s="72" customFormat="1" ht="30" customHeight="1">
      <c r="A458" s="62" t="s">
        <v>869</v>
      </c>
      <c r="B458" s="63" t="s">
        <v>439</v>
      </c>
      <c r="C458" s="83" t="s">
        <v>870</v>
      </c>
      <c r="D458" s="65" t="s">
        <v>441</v>
      </c>
      <c r="E458" s="62" t="s">
        <v>875</v>
      </c>
      <c r="F458" s="66">
        <v>43004</v>
      </c>
      <c r="G458" s="54" t="s">
        <v>876</v>
      </c>
      <c r="H458" s="66">
        <v>43011</v>
      </c>
      <c r="I458" s="84">
        <v>195189.7</v>
      </c>
      <c r="J458" s="84"/>
      <c r="K458" s="63" t="s">
        <v>125</v>
      </c>
      <c r="L458" s="63" t="s">
        <v>698</v>
      </c>
      <c r="M458" s="63" t="s">
        <v>728</v>
      </c>
      <c r="N458" s="84"/>
      <c r="O458" s="84"/>
      <c r="P458" s="68"/>
      <c r="Q458" s="84">
        <v>195189.7</v>
      </c>
      <c r="R458" s="68"/>
      <c r="S458" s="68"/>
      <c r="T458" s="84">
        <v>195189.7</v>
      </c>
      <c r="U458" s="70"/>
      <c r="V458" s="71"/>
    </row>
    <row r="459" spans="1:22" s="72" customFormat="1" ht="33.75" customHeight="1">
      <c r="A459" s="62"/>
      <c r="B459" s="63"/>
      <c r="C459" s="64" t="s">
        <v>877</v>
      </c>
      <c r="D459" s="65"/>
      <c r="E459" s="62"/>
      <c r="F459" s="66"/>
      <c r="G459" s="63"/>
      <c r="H459" s="66"/>
      <c r="I459" s="58">
        <f>SUM(I457:I458)</f>
        <v>522757.7</v>
      </c>
      <c r="J459" s="58">
        <f>I459</f>
        <v>522757.7</v>
      </c>
      <c r="K459" s="63"/>
      <c r="L459" s="63"/>
      <c r="M459" s="63"/>
      <c r="N459" s="68"/>
      <c r="O459" s="68"/>
      <c r="P459" s="68"/>
      <c r="Q459" s="68"/>
      <c r="R459" s="68"/>
      <c r="S459" s="68"/>
      <c r="T459" s="58">
        <f>SUM(T457:T458)</f>
        <v>522757.7</v>
      </c>
      <c r="U459" s="70"/>
      <c r="V459" s="71"/>
    </row>
    <row r="460" spans="1:22" s="77" customFormat="1" ht="23.25" customHeight="1">
      <c r="A460" s="53"/>
      <c r="B460" s="54"/>
      <c r="C460" s="55"/>
      <c r="D460" s="56"/>
      <c r="E460" s="53"/>
      <c r="F460" s="57"/>
      <c r="G460" s="54"/>
      <c r="H460" s="57"/>
      <c r="I460" s="73"/>
      <c r="J460" s="73"/>
      <c r="K460" s="54"/>
      <c r="L460" s="54"/>
      <c r="M460" s="54"/>
      <c r="N460" s="59"/>
      <c r="O460" s="59"/>
      <c r="P460" s="59"/>
      <c r="Q460" s="59"/>
      <c r="R460" s="59"/>
      <c r="S460" s="59"/>
      <c r="T460" s="74"/>
      <c r="U460" s="75"/>
      <c r="V460" s="76"/>
    </row>
    <row r="461" spans="1:22" s="77" customFormat="1" ht="23.25" customHeight="1">
      <c r="A461" s="53"/>
      <c r="B461" s="54"/>
      <c r="C461" s="55"/>
      <c r="D461" s="56"/>
      <c r="E461" s="53"/>
      <c r="F461" s="57"/>
      <c r="G461" s="54"/>
      <c r="H461" s="57"/>
      <c r="I461" s="73"/>
      <c r="J461" s="73"/>
      <c r="K461" s="54"/>
      <c r="L461" s="54"/>
      <c r="M461" s="54"/>
      <c r="N461" s="59"/>
      <c r="O461" s="59"/>
      <c r="P461" s="59"/>
      <c r="Q461" s="59"/>
      <c r="R461" s="59"/>
      <c r="S461" s="59"/>
      <c r="T461" s="74"/>
      <c r="U461" s="75"/>
      <c r="V461" s="76"/>
    </row>
    <row r="462" spans="1:22" ht="63" customHeight="1">
      <c r="A462" s="53">
        <v>130702772</v>
      </c>
      <c r="B462" s="54" t="s">
        <v>770</v>
      </c>
      <c r="C462" s="78" t="s">
        <v>878</v>
      </c>
      <c r="D462" s="56" t="s">
        <v>879</v>
      </c>
      <c r="E462" s="53" t="s">
        <v>880</v>
      </c>
      <c r="F462" s="57">
        <v>42446</v>
      </c>
      <c r="G462" s="54" t="s">
        <v>881</v>
      </c>
      <c r="H462" s="57">
        <v>43012</v>
      </c>
      <c r="I462" s="79">
        <v>5137.72</v>
      </c>
      <c r="J462" s="79"/>
      <c r="K462" s="54">
        <v>100</v>
      </c>
      <c r="L462" s="54" t="s">
        <v>882</v>
      </c>
      <c r="M462" s="54" t="s">
        <v>854</v>
      </c>
      <c r="N462" s="79"/>
      <c r="O462" s="79">
        <v>5137.72</v>
      </c>
      <c r="P462" s="59"/>
      <c r="Q462" s="79"/>
      <c r="R462" s="59"/>
      <c r="S462" s="59"/>
      <c r="T462" s="79">
        <v>5137.72</v>
      </c>
      <c r="U462" s="61"/>
      <c r="V462" s="52"/>
    </row>
    <row r="463" spans="1:22" ht="63" customHeight="1">
      <c r="A463" s="53">
        <v>130702772</v>
      </c>
      <c r="B463" s="54" t="s">
        <v>478</v>
      </c>
      <c r="C463" s="78" t="s">
        <v>878</v>
      </c>
      <c r="D463" s="56" t="s">
        <v>879</v>
      </c>
      <c r="E463" s="53" t="s">
        <v>880</v>
      </c>
      <c r="F463" s="57">
        <v>42446</v>
      </c>
      <c r="G463" s="54" t="s">
        <v>881</v>
      </c>
      <c r="H463" s="57">
        <v>43012</v>
      </c>
      <c r="I463" s="79">
        <v>42976.78</v>
      </c>
      <c r="J463" s="79"/>
      <c r="K463" s="54">
        <v>100</v>
      </c>
      <c r="L463" s="54" t="s">
        <v>882</v>
      </c>
      <c r="M463" s="54" t="s">
        <v>854</v>
      </c>
      <c r="N463" s="79"/>
      <c r="O463" s="79">
        <v>42976.78</v>
      </c>
      <c r="P463" s="59"/>
      <c r="Q463" s="79"/>
      <c r="R463" s="59"/>
      <c r="S463" s="59"/>
      <c r="T463" s="79">
        <v>42976.78</v>
      </c>
      <c r="U463" s="61"/>
      <c r="V463" s="52"/>
    </row>
    <row r="464" spans="1:22" ht="54" customHeight="1">
      <c r="A464" s="53">
        <v>130702772</v>
      </c>
      <c r="B464" s="54" t="s">
        <v>300</v>
      </c>
      <c r="C464" s="78" t="s">
        <v>878</v>
      </c>
      <c r="D464" s="56" t="s">
        <v>879</v>
      </c>
      <c r="E464" s="53" t="s">
        <v>880</v>
      </c>
      <c r="F464" s="57">
        <v>42446</v>
      </c>
      <c r="G464" s="54" t="s">
        <v>881</v>
      </c>
      <c r="H464" s="57">
        <v>43012</v>
      </c>
      <c r="I464" s="79">
        <v>318.60000000000002</v>
      </c>
      <c r="J464" s="79"/>
      <c r="K464" s="54">
        <v>100</v>
      </c>
      <c r="L464" s="54" t="s">
        <v>882</v>
      </c>
      <c r="M464" s="54" t="s">
        <v>854</v>
      </c>
      <c r="N464" s="79"/>
      <c r="O464" s="79">
        <v>318.60000000000002</v>
      </c>
      <c r="P464" s="59"/>
      <c r="Q464" s="79"/>
      <c r="R464" s="59"/>
      <c r="S464" s="59"/>
      <c r="T464" s="79">
        <v>318.60000000000002</v>
      </c>
      <c r="U464" s="61"/>
      <c r="V464" s="52"/>
    </row>
    <row r="465" spans="1:22" ht="42.95" customHeight="1">
      <c r="A465" s="53">
        <v>130702772</v>
      </c>
      <c r="B465" s="54" t="s">
        <v>111</v>
      </c>
      <c r="C465" s="78" t="s">
        <v>878</v>
      </c>
      <c r="D465" s="56" t="s">
        <v>879</v>
      </c>
      <c r="E465" s="53" t="s">
        <v>880</v>
      </c>
      <c r="F465" s="57">
        <v>42446</v>
      </c>
      <c r="G465" s="54" t="s">
        <v>881</v>
      </c>
      <c r="H465" s="57">
        <v>43012</v>
      </c>
      <c r="I465" s="79">
        <v>87211.44</v>
      </c>
      <c r="J465" s="79"/>
      <c r="K465" s="54">
        <v>100</v>
      </c>
      <c r="L465" s="54" t="s">
        <v>882</v>
      </c>
      <c r="M465" s="54" t="s">
        <v>854</v>
      </c>
      <c r="N465" s="79"/>
      <c r="O465" s="79">
        <v>87211.44</v>
      </c>
      <c r="P465" s="59"/>
      <c r="Q465" s="79"/>
      <c r="R465" s="59"/>
      <c r="S465" s="59"/>
      <c r="T465" s="79">
        <v>87211.44</v>
      </c>
      <c r="U465" s="61"/>
      <c r="V465" s="52"/>
    </row>
    <row r="466" spans="1:22" ht="30" customHeight="1">
      <c r="A466" s="53"/>
      <c r="B466" s="54"/>
      <c r="C466" s="55" t="s">
        <v>883</v>
      </c>
      <c r="D466" s="56"/>
      <c r="E466" s="53"/>
      <c r="F466" s="57"/>
      <c r="G466" s="54"/>
      <c r="H466" s="57"/>
      <c r="I466" s="58">
        <f>SUM(I462:I465)</f>
        <v>135644.54</v>
      </c>
      <c r="J466" s="58">
        <f>I466</f>
        <v>135644.54</v>
      </c>
      <c r="K466" s="54"/>
      <c r="L466" s="54"/>
      <c r="M466" s="54"/>
      <c r="N466" s="59"/>
      <c r="O466" s="59"/>
      <c r="P466" s="59"/>
      <c r="Q466" s="59"/>
      <c r="R466" s="59"/>
      <c r="S466" s="59"/>
      <c r="T466" s="60">
        <f>SUM(T462:T465)</f>
        <v>135644.54</v>
      </c>
      <c r="U466" s="61"/>
      <c r="V466" s="52"/>
    </row>
    <row r="467" spans="1:22" s="77" customFormat="1" ht="21.2" customHeight="1">
      <c r="A467" s="53"/>
      <c r="B467" s="54"/>
      <c r="C467" s="55"/>
      <c r="D467" s="56"/>
      <c r="E467" s="53"/>
      <c r="F467" s="57"/>
      <c r="G467" s="54"/>
      <c r="H467" s="57"/>
      <c r="I467" s="73"/>
      <c r="J467" s="73"/>
      <c r="K467" s="54"/>
      <c r="L467" s="54"/>
      <c r="M467" s="54"/>
      <c r="N467" s="59"/>
      <c r="O467" s="59"/>
      <c r="P467" s="59"/>
      <c r="Q467" s="59"/>
      <c r="R467" s="59"/>
      <c r="S467" s="59"/>
      <c r="T467" s="74"/>
      <c r="U467" s="75"/>
      <c r="V467" s="76"/>
    </row>
    <row r="468" spans="1:22" s="77" customFormat="1" ht="21.2" customHeight="1">
      <c r="A468" s="53"/>
      <c r="B468" s="54"/>
      <c r="C468" s="55"/>
      <c r="D468" s="56"/>
      <c r="E468" s="53"/>
      <c r="F468" s="57"/>
      <c r="G468" s="54"/>
      <c r="H468" s="57"/>
      <c r="I468" s="73"/>
      <c r="J468" s="73"/>
      <c r="K468" s="54"/>
      <c r="L468" s="54"/>
      <c r="M468" s="54"/>
      <c r="N468" s="59"/>
      <c r="O468" s="59"/>
      <c r="P468" s="59"/>
      <c r="Q468" s="59"/>
      <c r="R468" s="59"/>
      <c r="S468" s="59"/>
      <c r="T468" s="74"/>
      <c r="U468" s="75"/>
      <c r="V468" s="76"/>
    </row>
    <row r="469" spans="1:22" ht="61.5" customHeight="1">
      <c r="A469" s="53">
        <v>118328863</v>
      </c>
      <c r="B469" s="54" t="s">
        <v>464</v>
      </c>
      <c r="C469" s="78" t="s">
        <v>884</v>
      </c>
      <c r="D469" s="56" t="s">
        <v>885</v>
      </c>
      <c r="E469" s="53" t="s">
        <v>886</v>
      </c>
      <c r="F469" s="57">
        <v>42262</v>
      </c>
      <c r="G469" s="54" t="s">
        <v>887</v>
      </c>
      <c r="H469" s="57">
        <v>42265</v>
      </c>
      <c r="I469" s="79">
        <v>21876</v>
      </c>
      <c r="J469" s="79"/>
      <c r="K469" s="54">
        <v>100</v>
      </c>
      <c r="L469" s="54" t="s">
        <v>888</v>
      </c>
      <c r="M469" s="54" t="s">
        <v>889</v>
      </c>
      <c r="N469" s="59"/>
      <c r="O469" s="79">
        <v>21876</v>
      </c>
      <c r="P469" s="59"/>
      <c r="Q469" s="59"/>
      <c r="R469" s="59"/>
      <c r="S469" s="59"/>
      <c r="T469" s="79">
        <v>21876</v>
      </c>
      <c r="U469" s="61"/>
      <c r="V469" s="52"/>
    </row>
    <row r="470" spans="1:22" ht="77.25" customHeight="1">
      <c r="A470" s="53">
        <v>118328863</v>
      </c>
      <c r="B470" s="54" t="s">
        <v>464</v>
      </c>
      <c r="C470" s="78" t="s">
        <v>884</v>
      </c>
      <c r="D470" s="56" t="s">
        <v>528</v>
      </c>
      <c r="E470" s="53" t="s">
        <v>890</v>
      </c>
      <c r="F470" s="57">
        <v>42254</v>
      </c>
      <c r="G470" s="54" t="s">
        <v>891</v>
      </c>
      <c r="H470" s="57">
        <v>42265</v>
      </c>
      <c r="I470" s="79">
        <v>58430</v>
      </c>
      <c r="J470" s="79"/>
      <c r="K470" s="54">
        <v>100</v>
      </c>
      <c r="L470" s="54" t="s">
        <v>888</v>
      </c>
      <c r="M470" s="54" t="s">
        <v>889</v>
      </c>
      <c r="N470" s="59"/>
      <c r="O470" s="59">
        <v>58430</v>
      </c>
      <c r="P470" s="59"/>
      <c r="Q470" s="59"/>
      <c r="R470" s="59"/>
      <c r="S470" s="59"/>
      <c r="T470" s="59">
        <v>58430</v>
      </c>
      <c r="U470" s="61"/>
      <c r="V470" s="52"/>
    </row>
    <row r="471" spans="1:22" ht="77.25" customHeight="1">
      <c r="A471" s="53">
        <v>118328863</v>
      </c>
      <c r="B471" s="54" t="s">
        <v>464</v>
      </c>
      <c r="C471" s="78" t="s">
        <v>884</v>
      </c>
      <c r="D471" s="56" t="s">
        <v>892</v>
      </c>
      <c r="E471" s="53" t="s">
        <v>893</v>
      </c>
      <c r="F471" s="57">
        <v>42536</v>
      </c>
      <c r="G471" s="54" t="s">
        <v>894</v>
      </c>
      <c r="H471" s="57">
        <v>42537</v>
      </c>
      <c r="I471" s="79">
        <v>94459</v>
      </c>
      <c r="J471" s="79"/>
      <c r="K471" s="54">
        <v>100</v>
      </c>
      <c r="L471" s="54" t="s">
        <v>888</v>
      </c>
      <c r="M471" s="54" t="s">
        <v>413</v>
      </c>
      <c r="N471" s="59"/>
      <c r="O471" s="59">
        <v>94459</v>
      </c>
      <c r="P471" s="59"/>
      <c r="Q471" s="59"/>
      <c r="R471" s="59"/>
      <c r="S471" s="59"/>
      <c r="T471" s="59">
        <v>94459</v>
      </c>
      <c r="U471" s="61"/>
      <c r="V471" s="52"/>
    </row>
    <row r="472" spans="1:22" ht="27.4" customHeight="1">
      <c r="A472" s="53"/>
      <c r="B472" s="54"/>
      <c r="C472" s="55" t="s">
        <v>895</v>
      </c>
      <c r="D472" s="56"/>
      <c r="E472" s="53"/>
      <c r="F472" s="57"/>
      <c r="G472" s="54"/>
      <c r="H472" s="57"/>
      <c r="I472" s="58">
        <f>SUM(I469:I471)</f>
        <v>174765</v>
      </c>
      <c r="J472" s="58">
        <f>I472</f>
        <v>174765</v>
      </c>
      <c r="K472" s="54"/>
      <c r="L472" s="54"/>
      <c r="M472" s="54"/>
      <c r="N472" s="59"/>
      <c r="O472" s="59"/>
      <c r="P472" s="59"/>
      <c r="Q472" s="59"/>
      <c r="R472" s="59"/>
      <c r="S472" s="59"/>
      <c r="T472" s="60">
        <f>SUM(T469:T471)</f>
        <v>174765</v>
      </c>
      <c r="U472" s="61"/>
      <c r="V472" s="52"/>
    </row>
    <row r="473" spans="1:22" s="77" customFormat="1" ht="26.25" customHeight="1">
      <c r="A473" s="53"/>
      <c r="B473" s="54"/>
      <c r="C473" s="55"/>
      <c r="D473" s="56"/>
      <c r="E473" s="53"/>
      <c r="F473" s="57"/>
      <c r="G473" s="54"/>
      <c r="H473" s="57"/>
      <c r="I473" s="73"/>
      <c r="J473" s="73"/>
      <c r="K473" s="54"/>
      <c r="L473" s="54"/>
      <c r="M473" s="54"/>
      <c r="N473" s="59"/>
      <c r="O473" s="59"/>
      <c r="P473" s="59"/>
      <c r="Q473" s="59"/>
      <c r="R473" s="59"/>
      <c r="S473" s="59"/>
      <c r="T473" s="74"/>
      <c r="U473" s="75"/>
      <c r="V473" s="76"/>
    </row>
    <row r="474" spans="1:22" s="77" customFormat="1" ht="26.25" customHeight="1">
      <c r="A474" s="53"/>
      <c r="B474" s="54"/>
      <c r="C474" s="55"/>
      <c r="D474" s="56"/>
      <c r="E474" s="53"/>
      <c r="F474" s="57"/>
      <c r="G474" s="54"/>
      <c r="H474" s="57"/>
      <c r="I474" s="73"/>
      <c r="J474" s="73"/>
      <c r="K474" s="54"/>
      <c r="L474" s="54"/>
      <c r="M474" s="54"/>
      <c r="N474" s="59"/>
      <c r="O474" s="59"/>
      <c r="P474" s="59"/>
      <c r="Q474" s="59"/>
      <c r="R474" s="59"/>
      <c r="S474" s="59"/>
      <c r="T474" s="74"/>
      <c r="U474" s="75"/>
      <c r="V474" s="76"/>
    </row>
    <row r="475" spans="1:22" ht="48.6" customHeight="1">
      <c r="A475" s="53">
        <v>130881359</v>
      </c>
      <c r="B475" s="54" t="s">
        <v>896</v>
      </c>
      <c r="C475" s="78" t="s">
        <v>897</v>
      </c>
      <c r="D475" s="56" t="s">
        <v>898</v>
      </c>
      <c r="E475" s="53" t="s">
        <v>899</v>
      </c>
      <c r="F475" s="57">
        <v>42334</v>
      </c>
      <c r="G475" s="54" t="s">
        <v>900</v>
      </c>
      <c r="H475" s="57">
        <v>42359</v>
      </c>
      <c r="I475" s="79">
        <v>42708.92</v>
      </c>
      <c r="J475" s="79"/>
      <c r="K475" s="54">
        <v>100</v>
      </c>
      <c r="L475" s="54" t="s">
        <v>901</v>
      </c>
      <c r="M475" s="54" t="s">
        <v>122</v>
      </c>
      <c r="N475" s="59"/>
      <c r="O475" s="79">
        <v>42708.92</v>
      </c>
      <c r="P475" s="59"/>
      <c r="Q475" s="59"/>
      <c r="R475" s="59"/>
      <c r="S475" s="59"/>
      <c r="T475" s="59">
        <v>42708.92</v>
      </c>
      <c r="U475" s="61"/>
      <c r="V475" s="52"/>
    </row>
    <row r="476" spans="1:22" ht="27.75" customHeight="1">
      <c r="A476" s="53">
        <v>130881359</v>
      </c>
      <c r="B476" s="54" t="s">
        <v>154</v>
      </c>
      <c r="C476" s="78" t="s">
        <v>897</v>
      </c>
      <c r="D476" s="56" t="s">
        <v>898</v>
      </c>
      <c r="E476" s="53" t="s">
        <v>899</v>
      </c>
      <c r="F476" s="57">
        <v>42334</v>
      </c>
      <c r="G476" s="54" t="s">
        <v>900</v>
      </c>
      <c r="H476" s="57">
        <v>42359</v>
      </c>
      <c r="I476" s="94">
        <v>448.4</v>
      </c>
      <c r="J476" s="94"/>
      <c r="K476" s="54">
        <v>100</v>
      </c>
      <c r="L476" s="54" t="s">
        <v>901</v>
      </c>
      <c r="M476" s="54" t="s">
        <v>122</v>
      </c>
      <c r="N476" s="59"/>
      <c r="O476" s="94">
        <v>448.4</v>
      </c>
      <c r="P476" s="59"/>
      <c r="Q476" s="59"/>
      <c r="R476" s="59"/>
      <c r="S476" s="59"/>
      <c r="T476" s="59">
        <v>448.4</v>
      </c>
      <c r="U476" s="61"/>
      <c r="V476" s="52"/>
    </row>
    <row r="477" spans="1:22" ht="27.75" customHeight="1">
      <c r="A477" s="53">
        <v>130881359</v>
      </c>
      <c r="B477" s="54" t="s">
        <v>221</v>
      </c>
      <c r="C477" s="78" t="s">
        <v>897</v>
      </c>
      <c r="D477" s="56" t="s">
        <v>898</v>
      </c>
      <c r="E477" s="53" t="s">
        <v>899</v>
      </c>
      <c r="F477" s="57">
        <v>42334</v>
      </c>
      <c r="G477" s="54" t="s">
        <v>900</v>
      </c>
      <c r="H477" s="57">
        <v>42359</v>
      </c>
      <c r="I477" s="79">
        <v>12744</v>
      </c>
      <c r="J477" s="79"/>
      <c r="K477" s="54">
        <v>100</v>
      </c>
      <c r="L477" s="54" t="s">
        <v>901</v>
      </c>
      <c r="M477" s="54" t="s">
        <v>122</v>
      </c>
      <c r="N477" s="59"/>
      <c r="O477" s="79">
        <v>12744</v>
      </c>
      <c r="P477" s="59"/>
      <c r="Q477" s="59"/>
      <c r="R477" s="59"/>
      <c r="S477" s="59"/>
      <c r="T477" s="59">
        <v>12744</v>
      </c>
      <c r="U477" s="61"/>
      <c r="V477" s="52"/>
    </row>
    <row r="478" spans="1:22" ht="30" customHeight="1">
      <c r="A478" s="53">
        <v>130881359</v>
      </c>
      <c r="B478" s="54" t="s">
        <v>902</v>
      </c>
      <c r="C478" s="78" t="s">
        <v>897</v>
      </c>
      <c r="D478" s="56" t="s">
        <v>898</v>
      </c>
      <c r="E478" s="53" t="s">
        <v>899</v>
      </c>
      <c r="F478" s="57">
        <v>42334</v>
      </c>
      <c r="G478" s="54" t="s">
        <v>900</v>
      </c>
      <c r="H478" s="57">
        <v>42359</v>
      </c>
      <c r="I478" s="94">
        <v>755.84</v>
      </c>
      <c r="J478" s="94"/>
      <c r="K478" s="54">
        <v>100</v>
      </c>
      <c r="L478" s="54" t="s">
        <v>901</v>
      </c>
      <c r="M478" s="54" t="s">
        <v>122</v>
      </c>
      <c r="N478" s="59"/>
      <c r="O478" s="94">
        <v>755.84</v>
      </c>
      <c r="P478" s="59"/>
      <c r="Q478" s="59"/>
      <c r="R478" s="59"/>
      <c r="S478" s="59"/>
      <c r="T478" s="59">
        <v>755.84</v>
      </c>
      <c r="U478" s="61"/>
      <c r="V478" s="52"/>
    </row>
    <row r="479" spans="1:22" ht="30" customHeight="1">
      <c r="A479" s="53">
        <v>130881359</v>
      </c>
      <c r="B479" s="54" t="s">
        <v>903</v>
      </c>
      <c r="C479" s="78" t="s">
        <v>897</v>
      </c>
      <c r="D479" s="56" t="s">
        <v>898</v>
      </c>
      <c r="E479" s="53" t="s">
        <v>899</v>
      </c>
      <c r="F479" s="57">
        <v>42334</v>
      </c>
      <c r="G479" s="54" t="s">
        <v>900</v>
      </c>
      <c r="H479" s="57">
        <v>42359</v>
      </c>
      <c r="I479" s="79">
        <v>2050.79</v>
      </c>
      <c r="J479" s="79"/>
      <c r="K479" s="54">
        <v>100</v>
      </c>
      <c r="L479" s="54" t="s">
        <v>901</v>
      </c>
      <c r="M479" s="54" t="s">
        <v>122</v>
      </c>
      <c r="N479" s="59"/>
      <c r="O479" s="79">
        <v>2050.79</v>
      </c>
      <c r="P479" s="59"/>
      <c r="Q479" s="59"/>
      <c r="R479" s="59"/>
      <c r="S479" s="59"/>
      <c r="T479" s="59">
        <v>2050.79</v>
      </c>
      <c r="U479" s="61"/>
      <c r="V479" s="52"/>
    </row>
    <row r="480" spans="1:22" ht="29.25" customHeight="1">
      <c r="A480" s="53">
        <v>130881359</v>
      </c>
      <c r="B480" s="54" t="s">
        <v>216</v>
      </c>
      <c r="C480" s="78" t="s">
        <v>897</v>
      </c>
      <c r="D480" s="56" t="s">
        <v>898</v>
      </c>
      <c r="E480" s="53" t="s">
        <v>899</v>
      </c>
      <c r="F480" s="57">
        <v>42334</v>
      </c>
      <c r="G480" s="54" t="s">
        <v>900</v>
      </c>
      <c r="H480" s="57">
        <v>42359</v>
      </c>
      <c r="I480" s="79">
        <v>30859.360000000001</v>
      </c>
      <c r="J480" s="79"/>
      <c r="K480" s="54">
        <v>100</v>
      </c>
      <c r="L480" s="54" t="s">
        <v>901</v>
      </c>
      <c r="M480" s="54" t="s">
        <v>122</v>
      </c>
      <c r="N480" s="59"/>
      <c r="O480" s="79">
        <v>30859.360000000001</v>
      </c>
      <c r="P480" s="59"/>
      <c r="Q480" s="59"/>
      <c r="R480" s="59"/>
      <c r="S480" s="59"/>
      <c r="T480" s="59">
        <v>30859.360000000001</v>
      </c>
      <c r="U480" s="61"/>
      <c r="V480" s="52"/>
    </row>
    <row r="481" spans="1:22" ht="30.75" customHeight="1">
      <c r="A481" s="53">
        <v>130881359</v>
      </c>
      <c r="B481" s="54" t="s">
        <v>478</v>
      </c>
      <c r="C481" s="78" t="s">
        <v>897</v>
      </c>
      <c r="D481" s="56" t="s">
        <v>904</v>
      </c>
      <c r="E481" s="53" t="s">
        <v>905</v>
      </c>
      <c r="F481" s="57">
        <v>42006</v>
      </c>
      <c r="G481" s="54" t="s">
        <v>906</v>
      </c>
      <c r="H481" s="57">
        <v>42058</v>
      </c>
      <c r="I481" s="79">
        <v>69030</v>
      </c>
      <c r="J481" s="79"/>
      <c r="K481" s="54">
        <v>100</v>
      </c>
      <c r="L481" s="54" t="s">
        <v>901</v>
      </c>
      <c r="M481" s="54" t="s">
        <v>907</v>
      </c>
      <c r="N481" s="59"/>
      <c r="O481" s="79">
        <v>69030</v>
      </c>
      <c r="P481" s="59"/>
      <c r="Q481" s="59"/>
      <c r="R481" s="59"/>
      <c r="S481" s="59"/>
      <c r="T481" s="59">
        <v>69030</v>
      </c>
      <c r="U481" s="61"/>
      <c r="V481" s="52"/>
    </row>
    <row r="482" spans="1:22" ht="29.25" customHeight="1">
      <c r="A482" s="53">
        <v>130881359</v>
      </c>
      <c r="B482" s="54" t="s">
        <v>903</v>
      </c>
      <c r="C482" s="78" t="s">
        <v>897</v>
      </c>
      <c r="D482" s="56" t="s">
        <v>908</v>
      </c>
      <c r="E482" s="53" t="s">
        <v>909</v>
      </c>
      <c r="F482" s="57">
        <v>42436</v>
      </c>
      <c r="G482" s="54" t="s">
        <v>910</v>
      </c>
      <c r="H482" s="57">
        <v>42461</v>
      </c>
      <c r="I482" s="79">
        <v>19470</v>
      </c>
      <c r="J482" s="79"/>
      <c r="K482" s="54">
        <v>100</v>
      </c>
      <c r="L482" s="54" t="s">
        <v>901</v>
      </c>
      <c r="M482" s="54" t="s">
        <v>911</v>
      </c>
      <c r="N482" s="59"/>
      <c r="O482" s="79">
        <v>19470</v>
      </c>
      <c r="P482" s="59"/>
      <c r="Q482" s="59"/>
      <c r="R482" s="59"/>
      <c r="S482" s="59"/>
      <c r="T482" s="59">
        <v>19470</v>
      </c>
      <c r="U482" s="61"/>
      <c r="V482" s="52"/>
    </row>
    <row r="483" spans="1:22" ht="30.75" customHeight="1">
      <c r="A483" s="53">
        <v>130881359</v>
      </c>
      <c r="B483" s="54" t="s">
        <v>912</v>
      </c>
      <c r="C483" s="78" t="s">
        <v>897</v>
      </c>
      <c r="D483" s="56" t="s">
        <v>908</v>
      </c>
      <c r="E483" s="53" t="s">
        <v>909</v>
      </c>
      <c r="F483" s="57">
        <v>42436</v>
      </c>
      <c r="G483" s="54" t="s">
        <v>910</v>
      </c>
      <c r="H483" s="57">
        <v>42461</v>
      </c>
      <c r="I483" s="94">
        <v>432.35</v>
      </c>
      <c r="J483" s="94"/>
      <c r="K483" s="54">
        <v>100</v>
      </c>
      <c r="L483" s="54" t="s">
        <v>901</v>
      </c>
      <c r="M483" s="54" t="s">
        <v>911</v>
      </c>
      <c r="N483" s="59"/>
      <c r="O483" s="94">
        <v>432.35</v>
      </c>
      <c r="P483" s="59"/>
      <c r="Q483" s="59"/>
      <c r="R483" s="59"/>
      <c r="S483" s="59"/>
      <c r="T483" s="59">
        <v>432.35</v>
      </c>
      <c r="U483" s="61"/>
      <c r="V483" s="52"/>
    </row>
    <row r="484" spans="1:22" ht="31.5" customHeight="1">
      <c r="A484" s="53">
        <v>130881359</v>
      </c>
      <c r="B484" s="54" t="s">
        <v>733</v>
      </c>
      <c r="C484" s="78" t="s">
        <v>897</v>
      </c>
      <c r="D484" s="56" t="s">
        <v>908</v>
      </c>
      <c r="E484" s="53" t="s">
        <v>909</v>
      </c>
      <c r="F484" s="57">
        <v>42436</v>
      </c>
      <c r="G484" s="54" t="s">
        <v>910</v>
      </c>
      <c r="H484" s="57">
        <v>42461</v>
      </c>
      <c r="I484" s="79">
        <v>25023.08</v>
      </c>
      <c r="J484" s="79"/>
      <c r="K484" s="54">
        <v>100</v>
      </c>
      <c r="L484" s="54" t="s">
        <v>901</v>
      </c>
      <c r="M484" s="54" t="s">
        <v>911</v>
      </c>
      <c r="N484" s="59"/>
      <c r="O484" s="79">
        <v>25023.08</v>
      </c>
      <c r="P484" s="59"/>
      <c r="Q484" s="59"/>
      <c r="R484" s="59"/>
      <c r="S484" s="59"/>
      <c r="T484" s="59">
        <v>25023.08</v>
      </c>
      <c r="U484" s="61"/>
      <c r="V484" s="52"/>
    </row>
    <row r="485" spans="1:22" ht="28.5" customHeight="1">
      <c r="A485" s="53"/>
      <c r="B485" s="54"/>
      <c r="C485" s="55" t="s">
        <v>913</v>
      </c>
      <c r="D485" s="56"/>
      <c r="E485" s="53"/>
      <c r="F485" s="57"/>
      <c r="G485" s="54"/>
      <c r="H485" s="57"/>
      <c r="I485" s="58">
        <f>SUM(I475:I484)</f>
        <v>203522.74</v>
      </c>
      <c r="J485" s="58">
        <f>I485</f>
        <v>203522.74</v>
      </c>
      <c r="K485" s="54"/>
      <c r="L485" s="54"/>
      <c r="M485" s="54"/>
      <c r="N485" s="59"/>
      <c r="O485" s="59"/>
      <c r="P485" s="59"/>
      <c r="Q485" s="59"/>
      <c r="R485" s="59"/>
      <c r="S485" s="59"/>
      <c r="T485" s="60">
        <f>SUM(T475:T484)</f>
        <v>203522.74</v>
      </c>
      <c r="U485" s="61"/>
      <c r="V485" s="52"/>
    </row>
    <row r="486" spans="1:22" s="72" customFormat="1" ht="19.5" customHeight="1">
      <c r="A486" s="62"/>
      <c r="B486" s="63"/>
      <c r="C486" s="64"/>
      <c r="D486" s="65"/>
      <c r="E486" s="62"/>
      <c r="F486" s="66"/>
      <c r="G486" s="63"/>
      <c r="H486" s="66"/>
      <c r="I486" s="67"/>
      <c r="J486" s="67"/>
      <c r="K486" s="63"/>
      <c r="L486" s="63"/>
      <c r="M486" s="63"/>
      <c r="N486" s="68"/>
      <c r="O486" s="68"/>
      <c r="P486" s="68"/>
      <c r="Q486" s="68"/>
      <c r="R486" s="68"/>
      <c r="S486" s="68"/>
      <c r="T486" s="69"/>
      <c r="U486" s="70"/>
      <c r="V486" s="71"/>
    </row>
    <row r="487" spans="1:22" s="72" customFormat="1" ht="19.5" customHeight="1">
      <c r="A487" s="62"/>
      <c r="B487" s="63"/>
      <c r="C487" s="83"/>
      <c r="D487" s="65"/>
      <c r="E487" s="62"/>
      <c r="F487" s="66"/>
      <c r="G487" s="63"/>
      <c r="H487" s="66"/>
      <c r="I487" s="67"/>
      <c r="J487" s="67"/>
      <c r="K487" s="63"/>
      <c r="L487" s="63"/>
      <c r="M487" s="63"/>
      <c r="N487" s="68"/>
      <c r="O487" s="68"/>
      <c r="P487" s="68"/>
      <c r="Q487" s="68"/>
      <c r="R487" s="68"/>
      <c r="S487" s="68"/>
      <c r="T487" s="69"/>
      <c r="U487" s="70"/>
      <c r="V487" s="71"/>
    </row>
    <row r="488" spans="1:22" s="173" customFormat="1" ht="39.75" customHeight="1">
      <c r="A488" s="162" t="s">
        <v>914</v>
      </c>
      <c r="B488" s="163" t="s">
        <v>464</v>
      </c>
      <c r="C488" s="164" t="s">
        <v>915</v>
      </c>
      <c r="D488" s="165" t="s">
        <v>466</v>
      </c>
      <c r="E488" s="162" t="s">
        <v>916</v>
      </c>
      <c r="F488" s="166">
        <v>42972</v>
      </c>
      <c r="G488" s="167" t="s">
        <v>917</v>
      </c>
      <c r="H488" s="166">
        <v>42988</v>
      </c>
      <c r="I488" s="168">
        <v>42252.1</v>
      </c>
      <c r="J488" s="169"/>
      <c r="K488" s="163" t="s">
        <v>125</v>
      </c>
      <c r="L488" s="163" t="s">
        <v>918</v>
      </c>
      <c r="M488" s="163" t="s">
        <v>919</v>
      </c>
      <c r="N488" s="169"/>
      <c r="O488" s="170"/>
      <c r="P488" s="170">
        <v>42252.1</v>
      </c>
      <c r="Q488" s="169"/>
      <c r="R488" s="170"/>
      <c r="S488" s="170"/>
      <c r="T488" s="168">
        <v>42252.1</v>
      </c>
      <c r="U488" s="171"/>
      <c r="V488" s="172"/>
    </row>
    <row r="489" spans="1:22" s="72" customFormat="1" ht="32.25" customHeight="1">
      <c r="A489" s="62"/>
      <c r="B489" s="63"/>
      <c r="C489" s="64" t="s">
        <v>920</v>
      </c>
      <c r="D489" s="65"/>
      <c r="E489" s="62"/>
      <c r="F489" s="66"/>
      <c r="G489" s="63"/>
      <c r="H489" s="66"/>
      <c r="I489" s="58">
        <f>SUM(I488:I488)</f>
        <v>42252.1</v>
      </c>
      <c r="J489" s="58">
        <f>I489</f>
        <v>42252.1</v>
      </c>
      <c r="K489" s="63"/>
      <c r="L489" s="63"/>
      <c r="M489" s="63"/>
      <c r="N489" s="68"/>
      <c r="O489" s="68"/>
      <c r="P489" s="68"/>
      <c r="Q489" s="68"/>
      <c r="R489" s="68"/>
      <c r="S489" s="68"/>
      <c r="T489" s="58">
        <f>SUM(T488:T488)</f>
        <v>42252.1</v>
      </c>
      <c r="U489" s="70"/>
      <c r="V489" s="71"/>
    </row>
    <row r="490" spans="1:22" s="77" customFormat="1" ht="24" customHeight="1">
      <c r="A490" s="53"/>
      <c r="B490" s="54"/>
      <c r="C490" s="55"/>
      <c r="D490" s="56"/>
      <c r="E490" s="53"/>
      <c r="F490" s="57"/>
      <c r="G490" s="54"/>
      <c r="H490" s="57"/>
      <c r="I490" s="73"/>
      <c r="J490" s="73"/>
      <c r="K490" s="54"/>
      <c r="L490" s="54"/>
      <c r="M490" s="54"/>
      <c r="N490" s="59"/>
      <c r="O490" s="59"/>
      <c r="P490" s="59"/>
      <c r="Q490" s="59"/>
      <c r="R490" s="59"/>
      <c r="S490" s="59"/>
      <c r="T490" s="74"/>
      <c r="U490" s="75"/>
      <c r="V490" s="76"/>
    </row>
    <row r="491" spans="1:22" s="77" customFormat="1" ht="24" customHeight="1">
      <c r="A491" s="53"/>
      <c r="B491" s="54"/>
      <c r="C491" s="55"/>
      <c r="D491" s="56"/>
      <c r="E491" s="53"/>
      <c r="F491" s="57"/>
      <c r="G491" s="54"/>
      <c r="H491" s="57"/>
      <c r="I491" s="73"/>
      <c r="J491" s="73"/>
      <c r="K491" s="54"/>
      <c r="L491" s="54"/>
      <c r="M491" s="54"/>
      <c r="N491" s="59"/>
      <c r="O491" s="59"/>
      <c r="P491" s="59"/>
      <c r="Q491" s="59"/>
      <c r="R491" s="59"/>
      <c r="S491" s="59"/>
      <c r="T491" s="74"/>
      <c r="U491" s="75"/>
      <c r="V491" s="76"/>
    </row>
    <row r="492" spans="1:22" ht="63.75" customHeight="1">
      <c r="A492" s="53">
        <v>101789794</v>
      </c>
      <c r="B492" s="54" t="s">
        <v>592</v>
      </c>
      <c r="C492" s="78" t="s">
        <v>921</v>
      </c>
      <c r="D492" s="56" t="s">
        <v>922</v>
      </c>
      <c r="E492" s="53">
        <v>418</v>
      </c>
      <c r="F492" s="57">
        <v>41463</v>
      </c>
      <c r="G492" s="54" t="s">
        <v>500</v>
      </c>
      <c r="H492" s="57">
        <v>41571</v>
      </c>
      <c r="I492" s="79">
        <v>7788</v>
      </c>
      <c r="J492" s="79"/>
      <c r="K492" s="54">
        <v>100</v>
      </c>
      <c r="L492" s="54" t="s">
        <v>923</v>
      </c>
      <c r="M492" s="54" t="s">
        <v>924</v>
      </c>
      <c r="N492" s="59"/>
      <c r="O492" s="59">
        <v>7788</v>
      </c>
      <c r="P492" s="59"/>
      <c r="Q492" s="59"/>
      <c r="R492" s="59"/>
      <c r="S492" s="59"/>
      <c r="T492" s="59">
        <v>7788</v>
      </c>
      <c r="U492" s="61"/>
      <c r="V492" s="52"/>
    </row>
    <row r="493" spans="1:22" ht="74.25" customHeight="1">
      <c r="A493" s="53">
        <v>101789794</v>
      </c>
      <c r="B493" s="54" t="s">
        <v>154</v>
      </c>
      <c r="C493" s="78" t="s">
        <v>921</v>
      </c>
      <c r="D493" s="56" t="s">
        <v>925</v>
      </c>
      <c r="E493" s="53">
        <v>418</v>
      </c>
      <c r="F493" s="57">
        <v>41463</v>
      </c>
      <c r="G493" s="54" t="s">
        <v>500</v>
      </c>
      <c r="H493" s="57">
        <v>41571</v>
      </c>
      <c r="I493" s="79">
        <v>39058</v>
      </c>
      <c r="J493" s="79"/>
      <c r="K493" s="54"/>
      <c r="L493" s="54" t="s">
        <v>923</v>
      </c>
      <c r="M493" s="54" t="s">
        <v>924</v>
      </c>
      <c r="N493" s="59"/>
      <c r="O493" s="59">
        <v>39058</v>
      </c>
      <c r="P493" s="59"/>
      <c r="Q493" s="59"/>
      <c r="R493" s="59"/>
      <c r="S493" s="59"/>
      <c r="T493" s="59">
        <v>39058</v>
      </c>
      <c r="U493" s="61"/>
      <c r="V493" s="52"/>
    </row>
    <row r="494" spans="1:22" ht="51.75" customHeight="1">
      <c r="A494" s="53">
        <v>101789794</v>
      </c>
      <c r="B494" s="54" t="s">
        <v>903</v>
      </c>
      <c r="C494" s="78" t="s">
        <v>921</v>
      </c>
      <c r="D494" s="56" t="s">
        <v>925</v>
      </c>
      <c r="E494" s="53">
        <v>418</v>
      </c>
      <c r="F494" s="57">
        <v>41463</v>
      </c>
      <c r="G494" s="54" t="s">
        <v>500</v>
      </c>
      <c r="H494" s="57">
        <v>41571</v>
      </c>
      <c r="I494" s="79">
        <v>16272.2</v>
      </c>
      <c r="J494" s="79"/>
      <c r="K494" s="54"/>
      <c r="L494" s="54" t="s">
        <v>923</v>
      </c>
      <c r="M494" s="54" t="s">
        <v>924</v>
      </c>
      <c r="N494" s="59"/>
      <c r="O494" s="59">
        <v>16272.2</v>
      </c>
      <c r="P494" s="59"/>
      <c r="Q494" s="59"/>
      <c r="R494" s="59"/>
      <c r="S494" s="59"/>
      <c r="T494" s="59">
        <v>16272.2</v>
      </c>
      <c r="U494" s="61"/>
      <c r="V494" s="52"/>
    </row>
    <row r="495" spans="1:22" ht="73.5" customHeight="1">
      <c r="A495" s="53">
        <v>101789794</v>
      </c>
      <c r="B495" s="54" t="s">
        <v>300</v>
      </c>
      <c r="C495" s="78" t="s">
        <v>921</v>
      </c>
      <c r="D495" s="56" t="s">
        <v>925</v>
      </c>
      <c r="E495" s="53">
        <v>418</v>
      </c>
      <c r="F495" s="57">
        <v>41463</v>
      </c>
      <c r="G495" s="54" t="s">
        <v>500</v>
      </c>
      <c r="H495" s="57">
        <v>41571</v>
      </c>
      <c r="I495" s="79">
        <v>9687.7999999999993</v>
      </c>
      <c r="J495" s="79"/>
      <c r="K495" s="54"/>
      <c r="L495" s="54" t="s">
        <v>923</v>
      </c>
      <c r="M495" s="54" t="s">
        <v>924</v>
      </c>
      <c r="N495" s="59"/>
      <c r="O495" s="59">
        <v>9687.7999999999993</v>
      </c>
      <c r="P495" s="59"/>
      <c r="Q495" s="59"/>
      <c r="R495" s="59"/>
      <c r="S495" s="59"/>
      <c r="T495" s="59">
        <v>9687.7999999999993</v>
      </c>
      <c r="U495" s="61"/>
      <c r="V495" s="52"/>
    </row>
    <row r="496" spans="1:22" ht="23.25" customHeight="1">
      <c r="A496" s="53"/>
      <c r="B496" s="54"/>
      <c r="C496" s="55" t="s">
        <v>926</v>
      </c>
      <c r="D496" s="56"/>
      <c r="E496" s="53"/>
      <c r="F496" s="57"/>
      <c r="G496" s="54"/>
      <c r="H496" s="57"/>
      <c r="I496" s="58">
        <f>SUM(I492:I495)</f>
        <v>72806</v>
      </c>
      <c r="J496" s="58">
        <f>I496</f>
        <v>72806</v>
      </c>
      <c r="K496" s="54"/>
      <c r="L496" s="54"/>
      <c r="M496" s="54"/>
      <c r="N496" s="59"/>
      <c r="O496" s="59"/>
      <c r="P496" s="59"/>
      <c r="Q496" s="59"/>
      <c r="R496" s="59"/>
      <c r="S496" s="59"/>
      <c r="T496" s="60">
        <f>SUM(T492:T495)</f>
        <v>72806</v>
      </c>
      <c r="U496" s="61"/>
      <c r="V496" s="52"/>
    </row>
    <row r="497" spans="1:22" s="77" customFormat="1" ht="19.5" customHeight="1">
      <c r="A497" s="53"/>
      <c r="B497" s="54"/>
      <c r="C497" s="55"/>
      <c r="D497" s="56"/>
      <c r="E497" s="53"/>
      <c r="F497" s="57"/>
      <c r="G497" s="54"/>
      <c r="H497" s="57"/>
      <c r="I497" s="73"/>
      <c r="J497" s="73"/>
      <c r="K497" s="54"/>
      <c r="L497" s="54"/>
      <c r="M497" s="54"/>
      <c r="N497" s="59"/>
      <c r="O497" s="59"/>
      <c r="P497" s="59"/>
      <c r="Q497" s="59"/>
      <c r="R497" s="59"/>
      <c r="S497" s="59"/>
      <c r="T497" s="74"/>
      <c r="U497" s="75"/>
      <c r="V497" s="76"/>
    </row>
    <row r="498" spans="1:22" s="77" customFormat="1" ht="19.5" customHeight="1">
      <c r="A498" s="53"/>
      <c r="B498" s="54"/>
      <c r="C498" s="55"/>
      <c r="D498" s="56"/>
      <c r="E498" s="53"/>
      <c r="F498" s="57"/>
      <c r="G498" s="54"/>
      <c r="H498" s="57"/>
      <c r="I498" s="73"/>
      <c r="J498" s="73"/>
      <c r="K498" s="54"/>
      <c r="L498" s="54"/>
      <c r="M498" s="54"/>
      <c r="N498" s="59"/>
      <c r="O498" s="59"/>
      <c r="P498" s="59"/>
      <c r="Q498" s="59"/>
      <c r="R498" s="59"/>
      <c r="S498" s="59"/>
      <c r="T498" s="74"/>
      <c r="U498" s="75"/>
      <c r="V498" s="76"/>
    </row>
    <row r="499" spans="1:22" ht="99.75" customHeight="1">
      <c r="A499" s="53">
        <v>130925453</v>
      </c>
      <c r="B499" s="54" t="s">
        <v>45</v>
      </c>
      <c r="C499" s="78" t="s">
        <v>927</v>
      </c>
      <c r="D499" s="174" t="s">
        <v>928</v>
      </c>
      <c r="E499" s="175" t="s">
        <v>929</v>
      </c>
      <c r="F499" s="176">
        <v>40408</v>
      </c>
      <c r="G499" s="177" t="s">
        <v>930</v>
      </c>
      <c r="H499" s="176">
        <v>41506</v>
      </c>
      <c r="I499" s="142">
        <v>25151.55</v>
      </c>
      <c r="J499" s="79"/>
      <c r="K499" s="54">
        <v>100</v>
      </c>
      <c r="L499" s="54" t="s">
        <v>931</v>
      </c>
      <c r="M499" s="178" t="s">
        <v>932</v>
      </c>
      <c r="N499" s="142"/>
      <c r="O499" s="142">
        <v>25151.55</v>
      </c>
      <c r="P499" s="59"/>
      <c r="Q499" s="59"/>
      <c r="R499" s="59"/>
      <c r="S499" s="59"/>
      <c r="T499" s="79">
        <v>25151.55</v>
      </c>
      <c r="U499" s="120"/>
      <c r="V499" s="52"/>
    </row>
    <row r="500" spans="1:22" ht="75" customHeight="1">
      <c r="A500" s="53">
        <v>130925453</v>
      </c>
      <c r="B500" s="54" t="s">
        <v>45</v>
      </c>
      <c r="C500" s="78" t="s">
        <v>927</v>
      </c>
      <c r="D500" s="174" t="s">
        <v>933</v>
      </c>
      <c r="E500" s="175" t="s">
        <v>934</v>
      </c>
      <c r="F500" s="176">
        <v>40424</v>
      </c>
      <c r="G500" s="177" t="s">
        <v>335</v>
      </c>
      <c r="H500" s="176">
        <v>41506</v>
      </c>
      <c r="I500" s="142">
        <v>134524.59</v>
      </c>
      <c r="J500" s="79"/>
      <c r="K500" s="54">
        <v>100</v>
      </c>
      <c r="L500" s="54" t="s">
        <v>931</v>
      </c>
      <c r="M500" s="178" t="s">
        <v>932</v>
      </c>
      <c r="N500" s="142"/>
      <c r="O500" s="142">
        <v>134524.59</v>
      </c>
      <c r="P500" s="59"/>
      <c r="Q500" s="59"/>
      <c r="R500" s="59"/>
      <c r="S500" s="59"/>
      <c r="T500" s="79">
        <v>134524.59</v>
      </c>
      <c r="U500" s="120"/>
      <c r="V500" s="52"/>
    </row>
    <row r="501" spans="1:22" ht="94.5" customHeight="1">
      <c r="A501" s="53">
        <v>130925453</v>
      </c>
      <c r="B501" s="54" t="s">
        <v>45</v>
      </c>
      <c r="C501" s="78" t="s">
        <v>927</v>
      </c>
      <c r="D501" s="174" t="s">
        <v>935</v>
      </c>
      <c r="E501" s="175" t="s">
        <v>936</v>
      </c>
      <c r="F501" s="176">
        <v>40478</v>
      </c>
      <c r="G501" s="177" t="s">
        <v>937</v>
      </c>
      <c r="H501" s="176">
        <v>42125</v>
      </c>
      <c r="I501" s="142">
        <v>50913.68</v>
      </c>
      <c r="J501" s="79"/>
      <c r="K501" s="54">
        <v>100</v>
      </c>
      <c r="L501" s="54" t="s">
        <v>931</v>
      </c>
      <c r="M501" s="178" t="s">
        <v>932</v>
      </c>
      <c r="N501" s="142"/>
      <c r="O501" s="142">
        <v>50913.68</v>
      </c>
      <c r="P501" s="59"/>
      <c r="Q501" s="59"/>
      <c r="R501" s="59"/>
      <c r="S501" s="59"/>
      <c r="T501" s="79">
        <v>50913.68</v>
      </c>
      <c r="U501" s="120"/>
      <c r="V501" s="52"/>
    </row>
    <row r="502" spans="1:22" ht="83.25" customHeight="1">
      <c r="A502" s="53">
        <v>130925453</v>
      </c>
      <c r="B502" s="54" t="s">
        <v>45</v>
      </c>
      <c r="C502" s="78" t="s">
        <v>927</v>
      </c>
      <c r="D502" s="179" t="s">
        <v>938</v>
      </c>
      <c r="E502" s="180" t="s">
        <v>939</v>
      </c>
      <c r="F502" s="181">
        <v>40494</v>
      </c>
      <c r="G502" s="182" t="s">
        <v>504</v>
      </c>
      <c r="H502" s="181">
        <v>42125</v>
      </c>
      <c r="I502" s="183">
        <v>83022.42</v>
      </c>
      <c r="J502" s="79"/>
      <c r="K502" s="54">
        <v>100</v>
      </c>
      <c r="L502" s="54" t="s">
        <v>931</v>
      </c>
      <c r="M502" s="184" t="s">
        <v>932</v>
      </c>
      <c r="N502" s="183"/>
      <c r="O502" s="183">
        <v>83022.42</v>
      </c>
      <c r="P502" s="59"/>
      <c r="Q502" s="59"/>
      <c r="R502" s="59"/>
      <c r="S502" s="59"/>
      <c r="T502" s="185">
        <v>83022.42</v>
      </c>
      <c r="U502" s="61"/>
      <c r="V502" s="52"/>
    </row>
    <row r="503" spans="1:22" ht="76.5" customHeight="1">
      <c r="A503" s="53">
        <v>130925453</v>
      </c>
      <c r="B503" s="54" t="s">
        <v>45</v>
      </c>
      <c r="C503" s="78" t="s">
        <v>927</v>
      </c>
      <c r="D503" s="174" t="s">
        <v>940</v>
      </c>
      <c r="E503" s="175" t="s">
        <v>941</v>
      </c>
      <c r="F503" s="176">
        <v>40480</v>
      </c>
      <c r="G503" s="177" t="s">
        <v>518</v>
      </c>
      <c r="H503" s="176">
        <v>42125</v>
      </c>
      <c r="I503" s="79">
        <v>43855.27</v>
      </c>
      <c r="J503" s="79"/>
      <c r="K503" s="54">
        <v>100</v>
      </c>
      <c r="L503" s="54" t="s">
        <v>931</v>
      </c>
      <c r="M503" s="178" t="s">
        <v>932</v>
      </c>
      <c r="N503" s="142"/>
      <c r="O503" s="142">
        <v>43855.27</v>
      </c>
      <c r="P503" s="59"/>
      <c r="Q503" s="59"/>
      <c r="R503" s="59"/>
      <c r="S503" s="59"/>
      <c r="T503" s="79">
        <v>43855.27</v>
      </c>
      <c r="U503" s="120"/>
      <c r="V503" s="52"/>
    </row>
    <row r="504" spans="1:22" ht="34.35" customHeight="1">
      <c r="A504" s="53"/>
      <c r="B504" s="54"/>
      <c r="C504" s="55" t="s">
        <v>942</v>
      </c>
      <c r="D504" s="56"/>
      <c r="E504" s="53"/>
      <c r="F504" s="57"/>
      <c r="G504" s="54"/>
      <c r="H504" s="57"/>
      <c r="I504" s="58">
        <f>SUM(I499:I503)</f>
        <v>337467.51</v>
      </c>
      <c r="J504" s="58">
        <f>I504</f>
        <v>337467.51</v>
      </c>
      <c r="K504" s="54"/>
      <c r="L504" s="54"/>
      <c r="M504" s="186"/>
      <c r="N504" s="187"/>
      <c r="O504" s="187"/>
      <c r="P504" s="59"/>
      <c r="Q504" s="59"/>
      <c r="R504" s="59"/>
      <c r="S504" s="59"/>
      <c r="T504" s="60">
        <f>SUM(T499:T503)</f>
        <v>337467.51</v>
      </c>
      <c r="U504" s="61"/>
      <c r="V504" s="52"/>
    </row>
    <row r="505" spans="1:22" s="77" customFormat="1" ht="22.9" customHeight="1">
      <c r="A505" s="53"/>
      <c r="B505" s="54"/>
      <c r="C505" s="55"/>
      <c r="D505" s="56"/>
      <c r="E505" s="53"/>
      <c r="F505" s="57"/>
      <c r="G505" s="54"/>
      <c r="H505" s="57"/>
      <c r="I505" s="73"/>
      <c r="J505" s="73"/>
      <c r="K505" s="54"/>
      <c r="L505" s="54"/>
      <c r="M505" s="54"/>
      <c r="N505" s="187"/>
      <c r="O505" s="187"/>
      <c r="P505" s="59"/>
      <c r="Q505" s="59"/>
      <c r="R505" s="59"/>
      <c r="S505" s="59"/>
      <c r="T505" s="74"/>
      <c r="U505" s="75"/>
      <c r="V505" s="76"/>
    </row>
    <row r="506" spans="1:22" s="77" customFormat="1" ht="22.9" customHeight="1">
      <c r="A506" s="53"/>
      <c r="B506" s="54"/>
      <c r="C506" s="55"/>
      <c r="D506" s="56"/>
      <c r="E506" s="53"/>
      <c r="F506" s="57"/>
      <c r="G506" s="54"/>
      <c r="H506" s="57"/>
      <c r="I506" s="73"/>
      <c r="J506" s="73"/>
      <c r="K506" s="54"/>
      <c r="L506" s="54"/>
      <c r="M506" s="54"/>
      <c r="N506" s="187"/>
      <c r="O506" s="187"/>
      <c r="P506" s="59"/>
      <c r="Q506" s="59"/>
      <c r="R506" s="59"/>
      <c r="S506" s="59"/>
      <c r="T506" s="74"/>
      <c r="U506" s="75"/>
      <c r="V506" s="76"/>
    </row>
    <row r="507" spans="1:22" ht="48.6" customHeight="1">
      <c r="A507" s="53">
        <v>101890444</v>
      </c>
      <c r="B507" s="54" t="s">
        <v>635</v>
      </c>
      <c r="C507" s="78" t="s">
        <v>943</v>
      </c>
      <c r="D507" s="56" t="s">
        <v>944</v>
      </c>
      <c r="E507" s="53" t="s">
        <v>945</v>
      </c>
      <c r="F507" s="57">
        <v>41372</v>
      </c>
      <c r="G507" s="54" t="s">
        <v>946</v>
      </c>
      <c r="H507" s="57">
        <v>41607</v>
      </c>
      <c r="I507" s="79">
        <v>76800.3</v>
      </c>
      <c r="J507" s="79"/>
      <c r="K507" s="54" t="s">
        <v>947</v>
      </c>
      <c r="L507" s="54" t="s">
        <v>948</v>
      </c>
      <c r="M507" s="54" t="s">
        <v>590</v>
      </c>
      <c r="N507" s="79"/>
      <c r="O507" s="79">
        <v>76800.3</v>
      </c>
      <c r="P507" s="59"/>
      <c r="Q507" s="59"/>
      <c r="R507" s="59"/>
      <c r="S507" s="59"/>
      <c r="T507" s="59">
        <v>76800.3</v>
      </c>
      <c r="U507" s="120"/>
      <c r="V507" s="52"/>
    </row>
    <row r="508" spans="1:22" ht="64.5" customHeight="1">
      <c r="A508" s="53">
        <v>101890444</v>
      </c>
      <c r="B508" s="54" t="s">
        <v>949</v>
      </c>
      <c r="C508" s="78" t="s">
        <v>950</v>
      </c>
      <c r="D508" s="56" t="s">
        <v>951</v>
      </c>
      <c r="E508" s="53" t="s">
        <v>952</v>
      </c>
      <c r="F508" s="57"/>
      <c r="G508" s="54" t="s">
        <v>953</v>
      </c>
      <c r="H508" s="57">
        <v>42408</v>
      </c>
      <c r="I508" s="79">
        <v>1632340.91</v>
      </c>
      <c r="J508" s="79"/>
      <c r="K508" s="54">
        <v>100</v>
      </c>
      <c r="L508" s="54" t="s">
        <v>954</v>
      </c>
      <c r="M508" s="54" t="s">
        <v>750</v>
      </c>
      <c r="N508" s="59"/>
      <c r="O508" s="59"/>
      <c r="P508" s="59">
        <v>1632340.91</v>
      </c>
      <c r="Q508" s="59"/>
      <c r="R508" s="59"/>
      <c r="S508" s="59"/>
      <c r="T508" s="59">
        <v>1632340.91</v>
      </c>
      <c r="U508" s="61"/>
      <c r="V508" s="52"/>
    </row>
    <row r="509" spans="1:22" ht="29.25" customHeight="1">
      <c r="A509" s="53"/>
      <c r="B509" s="54"/>
      <c r="C509" s="55" t="s">
        <v>955</v>
      </c>
      <c r="D509" s="56"/>
      <c r="E509" s="53"/>
      <c r="F509" s="57"/>
      <c r="G509" s="54"/>
      <c r="H509" s="57"/>
      <c r="I509" s="58">
        <f>SUM(I507:I508)</f>
        <v>1709141.21</v>
      </c>
      <c r="J509" s="58">
        <f>I509</f>
        <v>1709141.21</v>
      </c>
      <c r="K509" s="54"/>
      <c r="L509" s="54"/>
      <c r="M509" s="54"/>
      <c r="N509" s="59"/>
      <c r="O509" s="59"/>
      <c r="P509" s="59"/>
      <c r="Q509" s="59"/>
      <c r="R509" s="59"/>
      <c r="S509" s="59"/>
      <c r="T509" s="60">
        <f>SUM(T507:T508)</f>
        <v>1709141.21</v>
      </c>
      <c r="U509" s="61"/>
      <c r="V509" s="52"/>
    </row>
    <row r="510" spans="1:22" s="72" customFormat="1" ht="29.25" customHeight="1">
      <c r="A510" s="62"/>
      <c r="B510" s="63"/>
      <c r="C510" s="64"/>
      <c r="D510" s="65"/>
      <c r="E510" s="62"/>
      <c r="F510" s="66"/>
      <c r="G510" s="63"/>
      <c r="H510" s="66"/>
      <c r="I510" s="67"/>
      <c r="J510" s="67"/>
      <c r="K510" s="63"/>
      <c r="L510" s="63"/>
      <c r="M510" s="63"/>
      <c r="N510" s="68"/>
      <c r="O510" s="68"/>
      <c r="P510" s="68"/>
      <c r="Q510" s="68"/>
      <c r="R510" s="68"/>
      <c r="S510" s="68"/>
      <c r="T510" s="69"/>
      <c r="U510" s="70"/>
      <c r="V510" s="71"/>
    </row>
    <row r="511" spans="1:22" s="72" customFormat="1" ht="29.25" customHeight="1">
      <c r="A511" s="62"/>
      <c r="B511" s="63"/>
      <c r="C511" s="64"/>
      <c r="D511" s="65"/>
      <c r="E511" s="62"/>
      <c r="F511" s="66"/>
      <c r="G511" s="63"/>
      <c r="H511" s="66"/>
      <c r="I511" s="67"/>
      <c r="J511" s="67"/>
      <c r="K511" s="63"/>
      <c r="L511" s="63"/>
      <c r="M511" s="63"/>
      <c r="N511" s="68"/>
      <c r="O511" s="68"/>
      <c r="P511" s="68"/>
      <c r="Q511" s="68"/>
      <c r="R511" s="68"/>
      <c r="S511" s="68"/>
      <c r="T511" s="69"/>
      <c r="U511" s="70"/>
      <c r="V511" s="71"/>
    </row>
    <row r="512" spans="1:22" s="72" customFormat="1" ht="29.25" customHeight="1">
      <c r="A512" s="62" t="s">
        <v>956</v>
      </c>
      <c r="B512" s="63" t="s">
        <v>744</v>
      </c>
      <c r="C512" s="83" t="s">
        <v>957</v>
      </c>
      <c r="D512" s="65" t="s">
        <v>958</v>
      </c>
      <c r="E512" s="62" t="s">
        <v>959</v>
      </c>
      <c r="F512" s="66">
        <v>42986</v>
      </c>
      <c r="G512" s="63" t="s">
        <v>321</v>
      </c>
      <c r="H512" s="66"/>
      <c r="I512" s="84">
        <v>80784</v>
      </c>
      <c r="J512" s="67"/>
      <c r="K512" s="63" t="s">
        <v>125</v>
      </c>
      <c r="L512" s="63" t="s">
        <v>180</v>
      </c>
      <c r="M512" s="63" t="s">
        <v>590</v>
      </c>
      <c r="N512" s="68"/>
      <c r="O512" s="68"/>
      <c r="P512" s="84">
        <v>80784</v>
      </c>
      <c r="Q512" s="68"/>
      <c r="R512" s="68"/>
      <c r="S512" s="67"/>
      <c r="T512" s="84">
        <v>80784</v>
      </c>
      <c r="U512" s="70"/>
      <c r="V512" s="71"/>
    </row>
    <row r="513" spans="1:1024" s="72" customFormat="1" ht="29.25" customHeight="1">
      <c r="A513" s="62" t="s">
        <v>956</v>
      </c>
      <c r="B513" s="63" t="s">
        <v>744</v>
      </c>
      <c r="C513" s="83" t="s">
        <v>957</v>
      </c>
      <c r="D513" s="65" t="s">
        <v>958</v>
      </c>
      <c r="E513" s="62" t="s">
        <v>960</v>
      </c>
      <c r="F513" s="66">
        <v>42998</v>
      </c>
      <c r="G513" s="63" t="s">
        <v>321</v>
      </c>
      <c r="H513" s="66"/>
      <c r="I513" s="84">
        <v>113397.5</v>
      </c>
      <c r="J513" s="67"/>
      <c r="K513" s="63" t="s">
        <v>125</v>
      </c>
      <c r="L513" s="63" t="s">
        <v>180</v>
      </c>
      <c r="M513" s="63" t="s">
        <v>590</v>
      </c>
      <c r="N513" s="68"/>
      <c r="O513" s="68"/>
      <c r="P513" s="84">
        <v>113397.5</v>
      </c>
      <c r="Q513" s="68"/>
      <c r="R513" s="68"/>
      <c r="S513" s="67"/>
      <c r="T513" s="84">
        <v>113397.5</v>
      </c>
      <c r="U513" s="70"/>
      <c r="V513" s="71"/>
    </row>
    <row r="514" spans="1:1024" s="72" customFormat="1" ht="29.25" customHeight="1">
      <c r="A514" s="62"/>
      <c r="B514" s="63"/>
      <c r="C514" s="64" t="s">
        <v>957</v>
      </c>
      <c r="D514" s="65"/>
      <c r="E514" s="62"/>
      <c r="F514" s="66"/>
      <c r="G514" s="63"/>
      <c r="H514" s="66"/>
      <c r="I514" s="67">
        <f>SUM(I512:I513)</f>
        <v>194181.5</v>
      </c>
      <c r="J514" s="58">
        <f>I514</f>
        <v>194181.5</v>
      </c>
      <c r="K514" s="63"/>
      <c r="L514" s="63"/>
      <c r="M514" s="63"/>
      <c r="N514" s="68"/>
      <c r="O514" s="68"/>
      <c r="P514" s="68"/>
      <c r="Q514" s="68"/>
      <c r="R514" s="68"/>
      <c r="S514" s="67"/>
      <c r="T514" s="67">
        <f>SUM(T512:T513)</f>
        <v>194181.5</v>
      </c>
      <c r="U514" s="70"/>
      <c r="V514" s="71"/>
    </row>
    <row r="515" spans="1:1024" s="72" customFormat="1" ht="29.25" customHeight="1">
      <c r="A515" s="62"/>
      <c r="B515" s="63"/>
      <c r="C515" s="64"/>
      <c r="D515" s="65"/>
      <c r="E515" s="62"/>
      <c r="F515" s="66"/>
      <c r="G515" s="63"/>
      <c r="H515" s="66"/>
      <c r="I515" s="67"/>
      <c r="J515" s="67"/>
      <c r="K515" s="63"/>
      <c r="L515" s="63"/>
      <c r="M515" s="63"/>
      <c r="N515" s="68"/>
      <c r="O515" s="68"/>
      <c r="P515" s="68"/>
      <c r="Q515" s="68"/>
      <c r="R515" s="68"/>
      <c r="S515" s="67"/>
      <c r="T515" s="67"/>
      <c r="U515" s="70"/>
      <c r="V515" s="71"/>
    </row>
    <row r="516" spans="1:1024" s="72" customFormat="1" ht="29.25" customHeight="1">
      <c r="A516" s="62"/>
      <c r="B516" s="63"/>
      <c r="C516" s="64"/>
      <c r="D516" s="65"/>
      <c r="E516" s="62"/>
      <c r="F516" s="66"/>
      <c r="G516" s="63"/>
      <c r="H516" s="66"/>
      <c r="I516" s="67"/>
      <c r="J516" s="67"/>
      <c r="K516" s="63"/>
      <c r="L516" s="63"/>
      <c r="M516" s="63"/>
      <c r="N516" s="68"/>
      <c r="O516" s="68"/>
      <c r="P516" s="68"/>
      <c r="Q516" s="68"/>
      <c r="R516" s="68"/>
      <c r="S516" s="67"/>
      <c r="T516" s="67"/>
      <c r="U516" s="70"/>
      <c r="V516" s="71"/>
    </row>
    <row r="517" spans="1:1024" s="72" customFormat="1" ht="29.25" customHeight="1">
      <c r="A517" s="62" t="s">
        <v>961</v>
      </c>
      <c r="B517" s="63" t="s">
        <v>962</v>
      </c>
      <c r="C517" s="83" t="s">
        <v>963</v>
      </c>
      <c r="D517" s="65" t="s">
        <v>964</v>
      </c>
      <c r="E517" s="62" t="s">
        <v>965</v>
      </c>
      <c r="F517" s="66">
        <v>43069</v>
      </c>
      <c r="G517" s="63" t="s">
        <v>966</v>
      </c>
      <c r="H517" s="66">
        <v>43091</v>
      </c>
      <c r="I517" s="84">
        <v>802987.64</v>
      </c>
      <c r="J517" s="67"/>
      <c r="K517" s="63">
        <v>2076</v>
      </c>
      <c r="L517" s="63" t="s">
        <v>727</v>
      </c>
      <c r="M517" s="63" t="s">
        <v>590</v>
      </c>
      <c r="N517" s="84"/>
      <c r="O517" s="68"/>
      <c r="P517" s="68"/>
      <c r="Q517" s="84">
        <v>802987.64</v>
      </c>
      <c r="R517" s="68"/>
      <c r="S517" s="67"/>
      <c r="T517" s="84">
        <v>802987.64</v>
      </c>
      <c r="U517" s="70"/>
      <c r="V517" s="71"/>
    </row>
    <row r="518" spans="1:1024" s="72" customFormat="1" ht="29.25" customHeight="1">
      <c r="A518" s="62" t="s">
        <v>961</v>
      </c>
      <c r="B518" s="63" t="s">
        <v>731</v>
      </c>
      <c r="C518" s="83" t="s">
        <v>963</v>
      </c>
      <c r="D518" s="65" t="s">
        <v>967</v>
      </c>
      <c r="E518" s="62" t="s">
        <v>968</v>
      </c>
      <c r="F518" s="66">
        <v>43067</v>
      </c>
      <c r="G518" s="63" t="s">
        <v>969</v>
      </c>
      <c r="H518" s="66">
        <v>43091</v>
      </c>
      <c r="I518" s="84">
        <v>661842.54</v>
      </c>
      <c r="J518" s="67"/>
      <c r="K518" s="63">
        <v>2076</v>
      </c>
      <c r="L518" s="63" t="s">
        <v>727</v>
      </c>
      <c r="M518" s="63" t="s">
        <v>590</v>
      </c>
      <c r="N518" s="84"/>
      <c r="O518" s="68"/>
      <c r="P518" s="68"/>
      <c r="Q518" s="84">
        <v>661842.54</v>
      </c>
      <c r="R518" s="68"/>
      <c r="S518" s="67"/>
      <c r="T518" s="84">
        <v>661842.54</v>
      </c>
      <c r="U518" s="70"/>
      <c r="V518" s="71"/>
    </row>
    <row r="519" spans="1:1024" s="72" customFormat="1" ht="29.25" customHeight="1">
      <c r="A519" s="62" t="s">
        <v>961</v>
      </c>
      <c r="B519" s="63" t="s">
        <v>962</v>
      </c>
      <c r="C519" s="83" t="s">
        <v>963</v>
      </c>
      <c r="D519" s="65" t="s">
        <v>970</v>
      </c>
      <c r="E519" s="62" t="s">
        <v>971</v>
      </c>
      <c r="F519" s="66">
        <v>43095</v>
      </c>
      <c r="G519" s="63" t="s">
        <v>972</v>
      </c>
      <c r="H519" s="66">
        <v>43091</v>
      </c>
      <c r="I519" s="84">
        <v>29389.33</v>
      </c>
      <c r="J519" s="67"/>
      <c r="K519" s="63">
        <v>2076</v>
      </c>
      <c r="L519" s="63" t="s">
        <v>279</v>
      </c>
      <c r="M519" s="63" t="s">
        <v>590</v>
      </c>
      <c r="N519" s="84"/>
      <c r="O519" s="68"/>
      <c r="P519" s="68"/>
      <c r="Q519" s="84">
        <v>29389.33</v>
      </c>
      <c r="R519" s="68"/>
      <c r="S519" s="67"/>
      <c r="T519" s="84">
        <v>29389.33</v>
      </c>
      <c r="U519" s="70"/>
      <c r="V519" s="71"/>
    </row>
    <row r="520" spans="1:1024" s="72" customFormat="1" ht="29.25" customHeight="1">
      <c r="A520" s="62"/>
      <c r="B520" s="63"/>
      <c r="C520" s="64" t="s">
        <v>973</v>
      </c>
      <c r="D520" s="65"/>
      <c r="E520" s="62"/>
      <c r="F520" s="66"/>
      <c r="G520" s="63"/>
      <c r="H520" s="66"/>
      <c r="I520" s="80">
        <f>SUM(I517:I519)</f>
        <v>1494219.5100000002</v>
      </c>
      <c r="J520" s="58">
        <f>I520</f>
        <v>1494219.5100000002</v>
      </c>
      <c r="K520" s="63"/>
      <c r="L520" s="63" t="s">
        <v>590</v>
      </c>
      <c r="M520" s="63"/>
      <c r="N520" s="68"/>
      <c r="O520" s="68"/>
      <c r="P520" s="68"/>
      <c r="Q520" s="68"/>
      <c r="R520" s="68"/>
      <c r="S520" s="67"/>
      <c r="T520" s="80">
        <f>SUM(T517:T519)</f>
        <v>1494219.5100000002</v>
      </c>
      <c r="U520" s="70"/>
      <c r="V520" s="71"/>
    </row>
    <row r="521" spans="1:1024" s="119" customFormat="1" ht="24.75" customHeight="1">
      <c r="A521" s="188"/>
      <c r="B521" s="189"/>
      <c r="C521" s="190"/>
      <c r="D521" s="191"/>
      <c r="E521" s="188"/>
      <c r="F521" s="192"/>
      <c r="G521" s="189"/>
      <c r="H521" s="192"/>
      <c r="I521" s="193"/>
      <c r="J521" s="114"/>
      <c r="K521" s="189"/>
      <c r="L521" s="189"/>
      <c r="M521" s="189"/>
      <c r="N521" s="194"/>
      <c r="O521" s="194"/>
      <c r="P521" s="194"/>
      <c r="Q521" s="194"/>
      <c r="R521" s="194"/>
      <c r="S521" s="195"/>
      <c r="T521" s="193"/>
      <c r="U521" s="117"/>
      <c r="V521" s="118"/>
    </row>
    <row r="522" spans="1:1024" s="119" customFormat="1" ht="24.75" customHeight="1">
      <c r="A522" s="188"/>
      <c r="B522" s="189"/>
      <c r="C522" s="190"/>
      <c r="D522" s="191"/>
      <c r="E522" s="188"/>
      <c r="F522" s="192"/>
      <c r="G522" s="189"/>
      <c r="H522" s="192"/>
      <c r="I522" s="193"/>
      <c r="J522" s="114"/>
      <c r="K522" s="189"/>
      <c r="L522" s="189"/>
      <c r="M522" s="189"/>
      <c r="N522" s="194"/>
      <c r="O522" s="194"/>
      <c r="P522" s="194"/>
      <c r="Q522" s="194"/>
      <c r="R522" s="194"/>
      <c r="S522" s="195"/>
      <c r="T522" s="193"/>
      <c r="U522" s="117"/>
      <c r="V522" s="118"/>
    </row>
    <row r="523" spans="1:1024" s="206" customFormat="1" ht="63.75" customHeight="1">
      <c r="A523" s="196" t="s">
        <v>974</v>
      </c>
      <c r="B523" s="197" t="s">
        <v>744</v>
      </c>
      <c r="C523" s="198" t="s">
        <v>975</v>
      </c>
      <c r="D523" s="199" t="s">
        <v>976</v>
      </c>
      <c r="E523" s="196" t="s">
        <v>977</v>
      </c>
      <c r="F523" s="200">
        <v>43038</v>
      </c>
      <c r="G523" s="197" t="s">
        <v>331</v>
      </c>
      <c r="H523" s="200">
        <v>43038</v>
      </c>
      <c r="I523" s="201">
        <v>16472.82</v>
      </c>
      <c r="J523" s="202"/>
      <c r="K523" s="197" t="s">
        <v>125</v>
      </c>
      <c r="L523" s="197" t="s">
        <v>978</v>
      </c>
      <c r="M523" s="197" t="s">
        <v>554</v>
      </c>
      <c r="N523" s="203"/>
      <c r="O523" s="201">
        <v>16472.82</v>
      </c>
      <c r="P523" s="201"/>
      <c r="Q523" s="203"/>
      <c r="R523" s="203"/>
      <c r="S523" s="201"/>
      <c r="T523" s="201">
        <v>16472.82</v>
      </c>
      <c r="U523" s="204"/>
      <c r="V523" s="205"/>
    </row>
    <row r="524" spans="1:1024" s="77" customFormat="1" ht="28.15" customHeight="1">
      <c r="A524" s="53"/>
      <c r="B524" s="54"/>
      <c r="C524" s="64" t="s">
        <v>979</v>
      </c>
      <c r="D524" s="56"/>
      <c r="E524" s="53"/>
      <c r="F524" s="57"/>
      <c r="G524" s="54"/>
      <c r="H524" s="57"/>
      <c r="I524" s="156">
        <f>SUM(I523:I523)</f>
        <v>16472.82</v>
      </c>
      <c r="J524" s="58">
        <f>I524</f>
        <v>16472.82</v>
      </c>
      <c r="K524" s="54"/>
      <c r="L524" s="54"/>
      <c r="M524" s="54"/>
      <c r="N524" s="59"/>
      <c r="O524" s="59"/>
      <c r="P524" s="59"/>
      <c r="Q524" s="59"/>
      <c r="R524" s="59"/>
      <c r="S524" s="59"/>
      <c r="T524" s="156">
        <f>SUM(T523:T523)</f>
        <v>16472.82</v>
      </c>
      <c r="U524" s="75"/>
      <c r="V524" s="76"/>
    </row>
    <row r="525" spans="1:1024" ht="21" customHeight="1">
      <c r="A525" s="207"/>
      <c r="B525" s="52"/>
      <c r="C525" s="52"/>
      <c r="D525" s="52"/>
      <c r="E525" s="207"/>
      <c r="F525" s="52"/>
      <c r="G525" s="52"/>
      <c r="H525" s="52"/>
      <c r="I525" s="208">
        <f>J525</f>
        <v>75714874.310000017</v>
      </c>
      <c r="J525" s="208">
        <f>SUM(J10:J520)</f>
        <v>75714874.310000017</v>
      </c>
      <c r="K525" s="52"/>
      <c r="L525" s="52"/>
      <c r="M525" s="52"/>
      <c r="N525" s="209">
        <f>SUM(N9:N520)</f>
        <v>2720523.32</v>
      </c>
      <c r="O525" s="209">
        <f>SUM(O9:O520)</f>
        <v>15199512.129999995</v>
      </c>
      <c r="P525" s="209">
        <f>SUM(P9:P520)</f>
        <v>51524020.250000007</v>
      </c>
      <c r="Q525" s="209">
        <f>SUM(Q9:Q520)</f>
        <v>2723840.71</v>
      </c>
      <c r="R525" s="209">
        <f>SUM(R9:R520)</f>
        <v>3546977.9000000004</v>
      </c>
      <c r="S525" s="210"/>
      <c r="T525" s="209">
        <f>I525</f>
        <v>75714874.310000017</v>
      </c>
      <c r="U525" s="61"/>
      <c r="V525" s="52"/>
    </row>
    <row r="526" spans="1:1024" s="211" customFormat="1" ht="22.9" customHeight="1">
      <c r="B526"/>
      <c r="C526"/>
      <c r="D526"/>
      <c r="F526"/>
      <c r="G526"/>
      <c r="H526"/>
      <c r="I526"/>
      <c r="J526"/>
      <c r="K526"/>
      <c r="L526"/>
      <c r="M526"/>
      <c r="N526"/>
      <c r="O526"/>
      <c r="P526"/>
      <c r="Q526"/>
      <c r="R526"/>
      <c r="S526"/>
      <c r="T526"/>
      <c r="U526" s="4"/>
      <c r="V526"/>
      <c r="W526"/>
      <c r="X526"/>
      <c r="Y526"/>
      <c r="Z526"/>
      <c r="AA526"/>
      <c r="AB526"/>
      <c r="AC526"/>
      <c r="AD526"/>
      <c r="AE526"/>
      <c r="AF526"/>
      <c r="AG526"/>
      <c r="AH526"/>
      <c r="AI526"/>
      <c r="AJ526"/>
      <c r="AK526"/>
      <c r="AL526"/>
      <c r="AM526"/>
      <c r="AN526"/>
      <c r="AO526"/>
      <c r="AP526"/>
      <c r="AQ526"/>
      <c r="AR526"/>
      <c r="AS526"/>
      <c r="AT526"/>
      <c r="AU526"/>
      <c r="AV526"/>
      <c r="AW526"/>
      <c r="AX526"/>
      <c r="AY526"/>
      <c r="AZ526"/>
      <c r="BA526"/>
      <c r="BB526"/>
      <c r="BC526"/>
      <c r="BD526"/>
      <c r="BE526"/>
      <c r="BF526"/>
      <c r="BG526"/>
      <c r="BH526"/>
      <c r="BI526"/>
      <c r="BJ526"/>
      <c r="BK526"/>
      <c r="BL526"/>
      <c r="BM526"/>
      <c r="BN526"/>
      <c r="BO526"/>
      <c r="BP526"/>
      <c r="BQ526"/>
      <c r="BR526"/>
      <c r="BS526"/>
      <c r="BT526"/>
      <c r="BU526"/>
      <c r="BV526"/>
      <c r="BW526"/>
      <c r="BX526"/>
      <c r="BY526"/>
      <c r="BZ526"/>
      <c r="CA526"/>
      <c r="CB526"/>
      <c r="CC526"/>
      <c r="CD526"/>
      <c r="CE526"/>
      <c r="CF526"/>
      <c r="CG526"/>
      <c r="CH526"/>
      <c r="CI526"/>
      <c r="CJ526"/>
      <c r="CK526"/>
      <c r="CL526"/>
      <c r="CM526"/>
      <c r="CN526"/>
      <c r="CO526"/>
      <c r="CP526"/>
      <c r="CQ526"/>
      <c r="CR526"/>
      <c r="CS526"/>
      <c r="CT526"/>
      <c r="CU526"/>
      <c r="CV526"/>
      <c r="CW526"/>
      <c r="CX526"/>
      <c r="CY526"/>
      <c r="CZ526"/>
      <c r="DA526"/>
      <c r="DB526"/>
      <c r="DC526"/>
      <c r="DD526"/>
      <c r="DE526"/>
      <c r="DF526"/>
      <c r="DG526"/>
      <c r="DH526"/>
      <c r="DI526"/>
      <c r="DJ526"/>
      <c r="DK526"/>
      <c r="DL526"/>
      <c r="DM526"/>
      <c r="DN526"/>
      <c r="DO526"/>
      <c r="DP526"/>
      <c r="DQ526"/>
      <c r="DR526"/>
      <c r="DS526"/>
      <c r="DT526"/>
      <c r="DU526"/>
      <c r="DV526"/>
      <c r="DW526"/>
      <c r="DX526"/>
      <c r="DY526"/>
      <c r="DZ526"/>
      <c r="EA526"/>
      <c r="EB526"/>
      <c r="EC526"/>
      <c r="ED526"/>
      <c r="EE526"/>
      <c r="EF526"/>
      <c r="EG526"/>
      <c r="EH526"/>
      <c r="EI526"/>
      <c r="EJ526"/>
      <c r="EK526"/>
      <c r="EL526"/>
      <c r="EM526"/>
      <c r="EN526"/>
      <c r="EO526"/>
      <c r="EP526"/>
      <c r="EQ526"/>
      <c r="ER526"/>
      <c r="ES526"/>
      <c r="ET526"/>
      <c r="EU526"/>
      <c r="EV526"/>
      <c r="EW526"/>
      <c r="EX526"/>
      <c r="EY526"/>
      <c r="EZ526"/>
      <c r="FA526"/>
      <c r="FB526"/>
      <c r="FC526"/>
      <c r="FD526"/>
      <c r="FE526"/>
      <c r="FF526"/>
      <c r="FG526"/>
      <c r="FH526"/>
      <c r="FI526"/>
      <c r="FJ526"/>
      <c r="FK526"/>
      <c r="FL526"/>
      <c r="FM526"/>
      <c r="FN526"/>
      <c r="FO526"/>
      <c r="FP526"/>
      <c r="FQ526"/>
      <c r="FR526"/>
      <c r="FS526"/>
      <c r="FT526"/>
      <c r="FU526"/>
      <c r="FV526"/>
      <c r="FW526"/>
      <c r="FX526"/>
      <c r="FY526"/>
      <c r="FZ526"/>
      <c r="GA526"/>
      <c r="GB526"/>
      <c r="GC526"/>
      <c r="GD526"/>
      <c r="GE526"/>
      <c r="GF526"/>
      <c r="GG526"/>
      <c r="GH526"/>
      <c r="GI526"/>
      <c r="GJ526"/>
      <c r="GK526"/>
      <c r="GL526"/>
      <c r="GM526"/>
      <c r="GN526"/>
      <c r="GO526"/>
      <c r="GP526"/>
      <c r="GQ526"/>
      <c r="GR526"/>
      <c r="GS526"/>
      <c r="GT526"/>
      <c r="GU526"/>
      <c r="GV526"/>
      <c r="GW526"/>
      <c r="GX526"/>
      <c r="GY526"/>
      <c r="GZ526"/>
      <c r="HA526"/>
      <c r="HB526"/>
      <c r="HC526"/>
      <c r="HD526"/>
      <c r="HE526"/>
      <c r="HF526"/>
      <c r="HG526"/>
      <c r="HH526"/>
      <c r="HI526"/>
      <c r="HJ526"/>
      <c r="HK526"/>
      <c r="HL526"/>
      <c r="HM526"/>
      <c r="HN526"/>
      <c r="HO526"/>
      <c r="HP526"/>
      <c r="HQ526"/>
      <c r="HR526"/>
      <c r="HS526"/>
      <c r="HT526"/>
      <c r="HU526"/>
      <c r="HV526"/>
      <c r="HW526"/>
      <c r="HX526"/>
      <c r="HY526"/>
      <c r="HZ526"/>
      <c r="IA526"/>
      <c r="IB526"/>
      <c r="IC526"/>
      <c r="ID526"/>
      <c r="IE526"/>
      <c r="IF526"/>
      <c r="IG526"/>
      <c r="IH526"/>
      <c r="II526"/>
      <c r="IJ526"/>
      <c r="IK526"/>
      <c r="IL526"/>
      <c r="IM526"/>
      <c r="IN526"/>
      <c r="IO526"/>
      <c r="IP526"/>
      <c r="IQ526"/>
      <c r="IR526"/>
      <c r="IS526"/>
      <c r="IT526"/>
      <c r="IU526"/>
      <c r="IV526"/>
      <c r="IW526"/>
      <c r="IX526"/>
      <c r="IY526"/>
      <c r="IZ526"/>
      <c r="JA526"/>
      <c r="JB526"/>
      <c r="JC526"/>
      <c r="JD526"/>
      <c r="JE526"/>
      <c r="JF526"/>
      <c r="JG526"/>
      <c r="JH526"/>
      <c r="JI526"/>
      <c r="JJ526"/>
      <c r="JK526"/>
      <c r="JL526"/>
      <c r="JM526"/>
      <c r="JN526"/>
      <c r="JO526"/>
      <c r="JP526"/>
      <c r="JQ526"/>
      <c r="JR526"/>
      <c r="JS526"/>
      <c r="JT526"/>
      <c r="JU526"/>
      <c r="JV526"/>
      <c r="JW526"/>
      <c r="JX526"/>
      <c r="JY526"/>
      <c r="JZ526"/>
      <c r="KA526"/>
      <c r="KB526"/>
      <c r="KC526"/>
      <c r="KD526"/>
      <c r="KE526"/>
      <c r="KF526"/>
      <c r="KG526"/>
      <c r="KH526"/>
      <c r="KI526"/>
      <c r="KJ526"/>
      <c r="KK526"/>
      <c r="KL526"/>
      <c r="KM526"/>
      <c r="KN526"/>
      <c r="KO526"/>
      <c r="KP526"/>
      <c r="KQ526"/>
      <c r="KR526"/>
      <c r="KS526"/>
      <c r="KT526"/>
      <c r="KU526"/>
      <c r="KV526"/>
      <c r="KW526"/>
      <c r="KX526"/>
      <c r="KY526"/>
      <c r="KZ526"/>
      <c r="LA526"/>
      <c r="LB526"/>
      <c r="LC526"/>
      <c r="LD526"/>
      <c r="LE526"/>
      <c r="LF526"/>
      <c r="LG526"/>
      <c r="LH526"/>
      <c r="LI526"/>
      <c r="LJ526"/>
      <c r="LK526"/>
      <c r="LL526"/>
      <c r="LM526"/>
      <c r="LN526"/>
      <c r="LO526"/>
      <c r="LP526"/>
      <c r="LQ526"/>
      <c r="LR526"/>
      <c r="LS526"/>
      <c r="LT526"/>
      <c r="LU526"/>
      <c r="LV526"/>
      <c r="LW526"/>
      <c r="LX526"/>
      <c r="LY526"/>
      <c r="LZ526"/>
      <c r="MA526"/>
      <c r="MB526"/>
      <c r="MC526"/>
      <c r="MD526"/>
      <c r="ME526"/>
      <c r="MF526"/>
      <c r="MG526"/>
      <c r="MH526"/>
      <c r="MI526"/>
      <c r="MJ526"/>
      <c r="MK526"/>
      <c r="ML526"/>
      <c r="MM526"/>
      <c r="MN526"/>
      <c r="MO526"/>
      <c r="MP526"/>
      <c r="MQ526"/>
      <c r="MR526"/>
      <c r="MS526"/>
      <c r="MT526"/>
      <c r="MU526"/>
      <c r="MV526"/>
      <c r="MW526"/>
      <c r="MX526"/>
      <c r="MY526"/>
      <c r="MZ526"/>
      <c r="NA526"/>
      <c r="NB526"/>
      <c r="NC526"/>
      <c r="ND526"/>
      <c r="NE526"/>
      <c r="NF526"/>
      <c r="NG526"/>
      <c r="NH526"/>
      <c r="NI526"/>
      <c r="NJ526"/>
      <c r="NK526"/>
      <c r="NL526"/>
      <c r="NM526"/>
      <c r="NN526"/>
      <c r="NO526"/>
      <c r="NP526"/>
      <c r="NQ526"/>
      <c r="NR526"/>
      <c r="NS526"/>
      <c r="NT526"/>
      <c r="NU526"/>
      <c r="NV526"/>
      <c r="NW526"/>
      <c r="NX526"/>
      <c r="NY526"/>
      <c r="NZ526"/>
      <c r="OA526"/>
      <c r="OB526"/>
      <c r="OC526"/>
      <c r="OD526"/>
      <c r="OE526"/>
      <c r="OF526"/>
      <c r="OG526"/>
      <c r="OH526"/>
      <c r="OI526"/>
      <c r="OJ526"/>
      <c r="OK526"/>
      <c r="OL526"/>
      <c r="OM526"/>
      <c r="ON526"/>
      <c r="OO526"/>
      <c r="OP526"/>
      <c r="OQ526"/>
      <c r="OR526"/>
      <c r="OS526"/>
      <c r="OT526"/>
      <c r="OU526"/>
      <c r="OV526"/>
      <c r="OW526"/>
      <c r="OX526"/>
      <c r="OY526"/>
      <c r="OZ526"/>
      <c r="PA526"/>
      <c r="PB526"/>
      <c r="PC526"/>
      <c r="PD526"/>
      <c r="PE526"/>
      <c r="PF526"/>
      <c r="PG526"/>
      <c r="PH526"/>
      <c r="PI526"/>
      <c r="PJ526"/>
      <c r="PK526"/>
      <c r="PL526"/>
      <c r="PM526"/>
      <c r="PN526"/>
      <c r="PO526"/>
      <c r="PP526"/>
      <c r="PQ526"/>
      <c r="PR526"/>
      <c r="PS526"/>
      <c r="PT526"/>
      <c r="PU526"/>
      <c r="PV526"/>
      <c r="PW526"/>
      <c r="PX526"/>
      <c r="PY526"/>
      <c r="PZ526"/>
      <c r="QA526"/>
      <c r="QB526"/>
      <c r="QC526"/>
      <c r="QD526"/>
      <c r="QE526"/>
      <c r="QF526"/>
      <c r="QG526"/>
      <c r="QH526"/>
      <c r="QI526"/>
      <c r="QJ526"/>
      <c r="QK526"/>
      <c r="QL526"/>
      <c r="QM526"/>
      <c r="QN526"/>
      <c r="QO526"/>
      <c r="QP526"/>
      <c r="QQ526"/>
      <c r="QR526"/>
      <c r="QS526"/>
      <c r="QT526"/>
      <c r="QU526"/>
      <c r="QV526"/>
      <c r="QW526"/>
      <c r="QX526"/>
      <c r="QY526"/>
      <c r="QZ526"/>
      <c r="RA526"/>
      <c r="RB526"/>
      <c r="RC526"/>
      <c r="RD526"/>
      <c r="RE526"/>
      <c r="RF526"/>
      <c r="RG526"/>
      <c r="RH526"/>
      <c r="RI526"/>
      <c r="RJ526"/>
      <c r="RK526"/>
      <c r="RL526"/>
      <c r="RM526"/>
      <c r="RN526"/>
      <c r="RO526"/>
      <c r="RP526"/>
      <c r="RQ526"/>
      <c r="RR526"/>
      <c r="RS526"/>
      <c r="RT526"/>
      <c r="RU526"/>
      <c r="RV526"/>
      <c r="RW526"/>
      <c r="RX526"/>
      <c r="RY526"/>
      <c r="RZ526"/>
      <c r="SA526"/>
      <c r="SB526"/>
      <c r="SC526"/>
      <c r="SD526"/>
      <c r="SE526"/>
      <c r="SF526"/>
      <c r="SG526"/>
      <c r="SH526"/>
      <c r="SI526"/>
      <c r="SJ526"/>
      <c r="SK526"/>
      <c r="SL526"/>
      <c r="SM526"/>
      <c r="SN526"/>
      <c r="SO526"/>
      <c r="SP526"/>
      <c r="SQ526"/>
      <c r="SR526"/>
      <c r="SS526"/>
      <c r="ST526"/>
      <c r="SU526"/>
      <c r="SV526"/>
      <c r="SW526"/>
      <c r="SX526"/>
      <c r="SY526"/>
      <c r="SZ526"/>
      <c r="TA526"/>
      <c r="TB526"/>
      <c r="TC526"/>
      <c r="TD526"/>
      <c r="TE526"/>
      <c r="TF526"/>
      <c r="TG526"/>
      <c r="TH526"/>
      <c r="TI526"/>
      <c r="TJ526"/>
      <c r="TK526"/>
      <c r="TL526"/>
      <c r="TM526"/>
      <c r="TN526"/>
      <c r="TO526"/>
      <c r="TP526"/>
      <c r="TQ526"/>
      <c r="TR526"/>
      <c r="TS526"/>
      <c r="TT526"/>
      <c r="TU526"/>
      <c r="TV526"/>
      <c r="TW526"/>
      <c r="TX526"/>
      <c r="TY526"/>
      <c r="TZ526"/>
      <c r="UA526"/>
      <c r="UB526"/>
      <c r="UC526"/>
      <c r="UD526"/>
      <c r="UE526"/>
      <c r="UF526"/>
      <c r="UG526"/>
      <c r="UH526"/>
      <c r="UI526"/>
      <c r="UJ526"/>
      <c r="UK526"/>
      <c r="UL526"/>
      <c r="UM526"/>
      <c r="UN526"/>
      <c r="UO526"/>
      <c r="UP526"/>
      <c r="UQ526"/>
      <c r="UR526"/>
      <c r="US526"/>
      <c r="UT526"/>
      <c r="UU526"/>
      <c r="UV526"/>
      <c r="UW526"/>
      <c r="UX526"/>
      <c r="UY526"/>
      <c r="UZ526"/>
      <c r="VA526"/>
      <c r="VB526"/>
      <c r="VC526"/>
      <c r="VD526"/>
      <c r="VE526"/>
      <c r="VF526"/>
      <c r="VG526"/>
      <c r="VH526"/>
      <c r="VI526"/>
      <c r="VJ526"/>
      <c r="VK526"/>
      <c r="VL526"/>
      <c r="VM526"/>
      <c r="VN526"/>
      <c r="VO526"/>
      <c r="VP526"/>
      <c r="VQ526"/>
      <c r="VR526"/>
      <c r="VS526"/>
      <c r="VT526"/>
      <c r="VU526"/>
      <c r="VV526"/>
      <c r="VW526"/>
      <c r="VX526"/>
      <c r="VY526"/>
      <c r="VZ526"/>
      <c r="WA526"/>
      <c r="WB526"/>
      <c r="WC526"/>
      <c r="WD526"/>
      <c r="WE526"/>
      <c r="WF526"/>
      <c r="WG526"/>
      <c r="WH526"/>
      <c r="WI526"/>
      <c r="WJ526"/>
      <c r="WK526"/>
      <c r="WL526"/>
      <c r="WM526"/>
      <c r="WN526"/>
      <c r="WO526"/>
      <c r="WP526"/>
      <c r="WQ526"/>
      <c r="WR526"/>
      <c r="WS526"/>
      <c r="WT526"/>
      <c r="WU526"/>
      <c r="WV526"/>
      <c r="WW526"/>
      <c r="WX526"/>
      <c r="WY526"/>
      <c r="WZ526"/>
      <c r="XA526"/>
      <c r="XB526"/>
      <c r="XC526"/>
      <c r="XD526"/>
      <c r="XE526"/>
      <c r="XF526"/>
      <c r="XG526"/>
      <c r="XH526"/>
      <c r="XI526"/>
      <c r="XJ526"/>
      <c r="XK526"/>
      <c r="XL526"/>
      <c r="XM526"/>
      <c r="XN526"/>
      <c r="XO526"/>
      <c r="XP526"/>
      <c r="XQ526"/>
      <c r="XR526"/>
      <c r="XS526"/>
      <c r="XT526"/>
      <c r="XU526"/>
      <c r="XV526"/>
      <c r="XW526"/>
      <c r="XX526"/>
      <c r="XY526"/>
      <c r="XZ526"/>
      <c r="YA526"/>
      <c r="YB526"/>
      <c r="YC526"/>
      <c r="YD526"/>
      <c r="YE526"/>
      <c r="YF526"/>
      <c r="YG526"/>
      <c r="YH526"/>
      <c r="YI526"/>
      <c r="YJ526"/>
      <c r="YK526"/>
      <c r="YL526"/>
      <c r="YM526"/>
      <c r="YN526"/>
      <c r="YO526"/>
      <c r="YP526"/>
      <c r="YQ526"/>
      <c r="YR526"/>
      <c r="YS526"/>
      <c r="YT526"/>
      <c r="YU526"/>
      <c r="YV526"/>
      <c r="YW526"/>
      <c r="YX526"/>
      <c r="YY526"/>
      <c r="YZ526"/>
      <c r="ZA526"/>
      <c r="ZB526"/>
      <c r="ZC526"/>
      <c r="ZD526"/>
      <c r="ZE526"/>
      <c r="ZF526"/>
      <c r="ZG526"/>
      <c r="ZH526"/>
      <c r="ZI526"/>
      <c r="ZJ526"/>
      <c r="ZK526"/>
      <c r="ZL526"/>
      <c r="ZM526"/>
      <c r="ZN526"/>
      <c r="ZO526"/>
      <c r="ZP526"/>
      <c r="ZQ526"/>
      <c r="ZR526"/>
      <c r="ZS526"/>
      <c r="ZT526"/>
      <c r="ZU526"/>
      <c r="ZV526"/>
      <c r="ZW526"/>
      <c r="ZX526"/>
      <c r="ZY526"/>
      <c r="ZZ526"/>
      <c r="AAA526"/>
      <c r="AAB526"/>
      <c r="AAC526"/>
      <c r="AAD526"/>
      <c r="AAE526"/>
      <c r="AAF526"/>
      <c r="AAG526"/>
      <c r="AAH526"/>
      <c r="AAI526"/>
      <c r="AAJ526"/>
      <c r="AAK526"/>
      <c r="AAL526"/>
      <c r="AAM526"/>
      <c r="AAN526"/>
      <c r="AAO526"/>
      <c r="AAP526"/>
      <c r="AAQ526"/>
      <c r="AAR526"/>
      <c r="AAS526"/>
      <c r="AAT526"/>
      <c r="AAU526"/>
      <c r="AAV526"/>
      <c r="AAW526"/>
      <c r="AAX526"/>
      <c r="AAY526"/>
      <c r="AAZ526"/>
      <c r="ABA526"/>
      <c r="ABB526"/>
      <c r="ABC526"/>
      <c r="ABD526"/>
      <c r="ABE526"/>
      <c r="ABF526"/>
      <c r="ABG526"/>
      <c r="ABH526"/>
      <c r="ABI526"/>
      <c r="ABJ526"/>
      <c r="ABK526"/>
      <c r="ABL526"/>
      <c r="ABM526"/>
      <c r="ABN526"/>
      <c r="ABO526"/>
      <c r="ABP526"/>
      <c r="ABQ526"/>
      <c r="ABR526"/>
      <c r="ABS526"/>
      <c r="ABT526"/>
      <c r="ABU526"/>
      <c r="ABV526"/>
      <c r="ABW526"/>
      <c r="ABX526"/>
      <c r="ABY526"/>
      <c r="ABZ526"/>
      <c r="ACA526"/>
      <c r="ACB526"/>
      <c r="ACC526"/>
      <c r="ACD526"/>
      <c r="ACE526"/>
      <c r="ACF526"/>
      <c r="ACG526"/>
      <c r="ACH526"/>
      <c r="ACI526"/>
      <c r="ACJ526"/>
      <c r="ACK526"/>
      <c r="ACL526"/>
      <c r="ACM526"/>
      <c r="ACN526"/>
      <c r="ACO526"/>
      <c r="ACP526"/>
      <c r="ACQ526"/>
      <c r="ACR526"/>
      <c r="ACS526"/>
      <c r="ACT526"/>
      <c r="ACU526"/>
      <c r="ACV526"/>
      <c r="ACW526"/>
      <c r="ACX526"/>
      <c r="ACY526"/>
      <c r="ACZ526"/>
      <c r="ADA526"/>
      <c r="ADB526"/>
      <c r="ADC526"/>
      <c r="ADD526"/>
      <c r="ADE526"/>
      <c r="ADF526"/>
      <c r="ADG526"/>
      <c r="ADH526"/>
      <c r="ADI526"/>
      <c r="ADJ526"/>
      <c r="ADK526"/>
      <c r="ADL526"/>
      <c r="ADM526"/>
      <c r="ADN526"/>
      <c r="ADO526"/>
      <c r="ADP526"/>
      <c r="ADQ526"/>
      <c r="ADR526"/>
      <c r="ADS526"/>
      <c r="ADT526"/>
      <c r="ADU526"/>
      <c r="ADV526"/>
      <c r="ADW526"/>
      <c r="ADX526"/>
      <c r="ADY526"/>
      <c r="ADZ526"/>
      <c r="AEA526"/>
      <c r="AEB526"/>
      <c r="AEC526"/>
      <c r="AED526"/>
      <c r="AEE526"/>
      <c r="AEF526"/>
      <c r="AEG526"/>
      <c r="AEH526"/>
      <c r="AEI526"/>
      <c r="AEJ526"/>
      <c r="AEK526"/>
      <c r="AEL526"/>
      <c r="AEM526"/>
      <c r="AEN526"/>
      <c r="AEO526"/>
      <c r="AEP526"/>
      <c r="AEQ526"/>
      <c r="AER526"/>
      <c r="AES526"/>
      <c r="AET526"/>
      <c r="AEU526"/>
      <c r="AEV526"/>
      <c r="AEW526"/>
      <c r="AEX526"/>
      <c r="AEY526"/>
      <c r="AEZ526"/>
      <c r="AFA526"/>
      <c r="AFB526"/>
      <c r="AFC526"/>
      <c r="AFD526"/>
      <c r="AFE526"/>
      <c r="AFF526"/>
      <c r="AFG526"/>
      <c r="AFH526"/>
      <c r="AFI526"/>
      <c r="AFJ526"/>
      <c r="AFK526"/>
      <c r="AFL526"/>
      <c r="AFM526"/>
      <c r="AFN526"/>
      <c r="AFO526"/>
      <c r="AFP526"/>
      <c r="AFQ526"/>
      <c r="AFR526"/>
      <c r="AFS526"/>
      <c r="AFT526"/>
      <c r="AFU526"/>
      <c r="AFV526"/>
      <c r="AFW526"/>
      <c r="AFX526"/>
      <c r="AFY526"/>
      <c r="AFZ526"/>
      <c r="AGA526"/>
      <c r="AGB526"/>
      <c r="AGC526"/>
      <c r="AGD526"/>
      <c r="AGE526"/>
      <c r="AGF526"/>
      <c r="AGG526"/>
      <c r="AGH526"/>
      <c r="AGI526"/>
      <c r="AGJ526"/>
      <c r="AGK526"/>
      <c r="AGL526"/>
      <c r="AGM526"/>
      <c r="AGN526"/>
      <c r="AGO526"/>
      <c r="AGP526"/>
      <c r="AGQ526"/>
      <c r="AGR526"/>
      <c r="AGS526"/>
      <c r="AGT526"/>
      <c r="AGU526"/>
      <c r="AGV526"/>
      <c r="AGW526"/>
      <c r="AGX526"/>
      <c r="AGY526"/>
      <c r="AGZ526"/>
      <c r="AHA526"/>
      <c r="AHB526"/>
      <c r="AHC526"/>
      <c r="AHD526"/>
      <c r="AHE526"/>
      <c r="AHF526"/>
      <c r="AHG526"/>
      <c r="AHH526"/>
      <c r="AHI526"/>
      <c r="AHJ526"/>
      <c r="AHK526"/>
      <c r="AHL526"/>
      <c r="AHM526"/>
      <c r="AHN526"/>
      <c r="AHO526"/>
      <c r="AHP526"/>
      <c r="AHQ526"/>
      <c r="AHR526"/>
      <c r="AHS526"/>
      <c r="AHT526"/>
      <c r="AHU526"/>
      <c r="AHV526"/>
      <c r="AHW526"/>
      <c r="AHX526"/>
      <c r="AHY526"/>
      <c r="AHZ526"/>
      <c r="AIA526"/>
      <c r="AIB526"/>
      <c r="AIC526"/>
      <c r="AID526"/>
      <c r="AIE526"/>
      <c r="AIF526"/>
      <c r="AIG526"/>
      <c r="AIH526"/>
      <c r="AII526"/>
      <c r="AIJ526"/>
      <c r="AIK526"/>
      <c r="AIL526"/>
      <c r="AIM526"/>
      <c r="AIN526"/>
      <c r="AIO526"/>
      <c r="AIP526"/>
      <c r="AIQ526"/>
      <c r="AIR526"/>
      <c r="AIS526"/>
      <c r="AIT526"/>
      <c r="AIU526"/>
      <c r="AIV526"/>
      <c r="AIW526"/>
      <c r="AIX526"/>
      <c r="AIY526"/>
      <c r="AIZ526"/>
      <c r="AJA526"/>
      <c r="AJB526"/>
      <c r="AJC526"/>
      <c r="AJD526"/>
      <c r="AJE526"/>
      <c r="AJF526"/>
      <c r="AJG526"/>
      <c r="AJH526"/>
      <c r="AJI526"/>
      <c r="AJJ526"/>
      <c r="AJK526"/>
      <c r="AJL526"/>
      <c r="AJM526"/>
      <c r="AJN526"/>
      <c r="AJO526"/>
      <c r="AJP526"/>
      <c r="AJQ526"/>
      <c r="AJR526"/>
      <c r="AJS526"/>
      <c r="AJT526"/>
      <c r="AJU526"/>
      <c r="AJV526"/>
      <c r="AJW526"/>
      <c r="AJX526"/>
      <c r="AJY526"/>
      <c r="AJZ526"/>
      <c r="AKA526"/>
      <c r="AKB526"/>
      <c r="AKC526"/>
      <c r="AKD526"/>
      <c r="AKE526"/>
      <c r="AKF526"/>
      <c r="AKG526"/>
      <c r="AKH526"/>
      <c r="AKI526"/>
      <c r="AKJ526"/>
      <c r="AKK526"/>
      <c r="AKL526"/>
      <c r="AKM526"/>
      <c r="AKN526"/>
      <c r="AKO526"/>
      <c r="AKP526"/>
      <c r="AKQ526"/>
      <c r="AKR526"/>
      <c r="AKS526"/>
      <c r="AKT526"/>
      <c r="AKU526"/>
      <c r="AKV526"/>
      <c r="AKW526"/>
      <c r="AKX526"/>
      <c r="AKY526"/>
      <c r="AKZ526"/>
      <c r="ALA526"/>
      <c r="ALB526"/>
      <c r="ALC526"/>
      <c r="ALD526"/>
      <c r="ALE526"/>
      <c r="ALF526"/>
      <c r="ALG526"/>
      <c r="ALH526"/>
      <c r="ALI526"/>
      <c r="ALJ526"/>
      <c r="ALK526"/>
      <c r="ALL526"/>
      <c r="ALM526"/>
      <c r="ALN526"/>
      <c r="ALO526"/>
      <c r="ALP526"/>
      <c r="ALQ526"/>
      <c r="ALR526"/>
      <c r="ALS526"/>
      <c r="ALT526"/>
      <c r="ALU526"/>
      <c r="ALV526"/>
      <c r="ALW526"/>
      <c r="ALX526"/>
      <c r="ALY526"/>
      <c r="ALZ526"/>
      <c r="AMA526"/>
      <c r="AMB526"/>
      <c r="AMC526"/>
      <c r="AMD526"/>
      <c r="AME526"/>
      <c r="AMF526"/>
      <c r="AMG526"/>
      <c r="AMH526"/>
      <c r="AMI526"/>
      <c r="AMJ526"/>
    </row>
    <row r="528" spans="1:1024" ht="20.25">
      <c r="A528" s="218" t="s">
        <v>980</v>
      </c>
      <c r="B528" s="219"/>
      <c r="C528" s="219"/>
      <c r="D528" s="219"/>
      <c r="E528" s="220"/>
      <c r="F528" s="219"/>
      <c r="G528" s="219"/>
      <c r="H528" s="219"/>
      <c r="I528" s="219"/>
      <c r="J528" s="219"/>
    </row>
  </sheetData>
  <mergeCells count="9">
    <mergeCell ref="A7:B7"/>
    <mergeCell ref="E7:G7"/>
    <mergeCell ref="K7:L7"/>
    <mergeCell ref="A1:L1"/>
    <mergeCell ref="A2:L2"/>
    <mergeCell ref="A3:L3"/>
    <mergeCell ref="D4:F4"/>
    <mergeCell ref="D5:E5"/>
    <mergeCell ref="E6:G6"/>
  </mergeCells>
  <hyperlinks>
    <hyperlink ref="V353" r:id="rId1"/>
    <hyperlink ref="V354" r:id="rId2"/>
    <hyperlink ref="V355" r:id="rId3"/>
    <hyperlink ref="V356" r:id="rId4"/>
    <hyperlink ref="V357" r:id="rId5"/>
    <hyperlink ref="V358" r:id="rId6"/>
    <hyperlink ref="V359" r:id="rId7"/>
    <hyperlink ref="V364" r:id="rId8"/>
    <hyperlink ref="V365" r:id="rId9"/>
    <hyperlink ref="V366" r:id="rId10"/>
    <hyperlink ref="V367" r:id="rId11"/>
  </hyperlinks>
  <printOptions horizontalCentered="1"/>
  <pageMargins left="0.209842519685039" right="0.22992125984252007" top="1.1417322834645671" bottom="1.1417322834645671" header="0.74803149606299213" footer="0.74803149606299213"/>
  <pageSetup paperSize="9" scale="61" fitToWidth="0" fitToHeight="0" orientation="landscape" r:id="rId12"/>
  <headerFooter alignWithMargins="0"/>
  <drawing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diceimbre_2017 (2)</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Brely Montero</dc:creator>
  <cp:lastModifiedBy>c01768</cp:lastModifiedBy>
  <dcterms:created xsi:type="dcterms:W3CDTF">2018-01-08T19:56:26Z</dcterms:created>
  <dcterms:modified xsi:type="dcterms:W3CDTF">2018-01-09T12:07:33Z</dcterms:modified>
</cp:coreProperties>
</file>