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4" rupBuild="18228"/>
  <workbookPr defaultThemeVersion="124226"/>
  <bookViews>
    <workbookView xWindow="240" yWindow="45" windowWidth="21180" windowHeight="10110" xr2:uid="{00000000-000D-0000-FFFF-FFFF00000000}"/>
  </bookViews>
  <sheets>
    <sheet name="CxP MAYO  2017 " sheetId="1" r:id="rId1"/>
  </sheets>
  <definedNames>
    <definedName name="_xlnm.Print_Titles" localSheetId="0">'CxP MAYO  2017 '!$A:$M,'CxP MAYO  2017 '!$1:$7</definedName>
  </definedNames>
  <calcPr calcId="171026"/>
</workbook>
</file>

<file path=xl/calcChain.xml><?xml version="1.0" encoding="utf-8"?>
<calcChain xmlns="http://schemas.openxmlformats.org/spreadsheetml/2006/main">
  <c r="R792" i="1" l="1"/>
  <c r="Q792" i="1"/>
  <c r="P792" i="1"/>
  <c r="O792" i="1"/>
  <c r="U791" i="1"/>
  <c r="T791" i="1"/>
  <c r="I791" i="1"/>
  <c r="J791" i="1"/>
  <c r="U790" i="1"/>
  <c r="U789" i="1"/>
  <c r="T789" i="1"/>
  <c r="I789" i="1"/>
  <c r="J789" i="1"/>
  <c r="U788" i="1"/>
  <c r="U787" i="1"/>
  <c r="U786" i="1"/>
  <c r="U785" i="1"/>
  <c r="U784" i="1"/>
  <c r="U783" i="1"/>
  <c r="U781" i="1"/>
  <c r="U780" i="1"/>
  <c r="U779" i="1"/>
  <c r="U778" i="1"/>
  <c r="T777" i="1"/>
  <c r="I777" i="1"/>
  <c r="J777" i="1"/>
  <c r="U775" i="1"/>
  <c r="T775" i="1"/>
  <c r="I775" i="1"/>
  <c r="J775" i="1"/>
  <c r="U774" i="1"/>
  <c r="U773" i="1"/>
  <c r="T772" i="1"/>
  <c r="I772" i="1"/>
  <c r="J772" i="1"/>
  <c r="U770" i="1"/>
  <c r="T770" i="1"/>
  <c r="I770" i="1"/>
  <c r="J770" i="1"/>
  <c r="U769" i="1"/>
  <c r="U768" i="1"/>
  <c r="T768" i="1"/>
  <c r="I768" i="1"/>
  <c r="J768" i="1"/>
  <c r="U767" i="1"/>
  <c r="U766" i="1"/>
  <c r="T766" i="1"/>
  <c r="I766" i="1"/>
  <c r="J766" i="1"/>
  <c r="U765" i="1"/>
  <c r="U764" i="1"/>
  <c r="T764" i="1"/>
  <c r="I764" i="1"/>
  <c r="J764" i="1"/>
  <c r="U763" i="1"/>
  <c r="U762" i="1"/>
  <c r="U761" i="1"/>
  <c r="U760" i="1"/>
  <c r="U759" i="1"/>
  <c r="U758" i="1"/>
  <c r="U757" i="1"/>
  <c r="T757" i="1"/>
  <c r="I757" i="1"/>
  <c r="J757" i="1"/>
  <c r="U756" i="1"/>
  <c r="U755" i="1"/>
  <c r="U754" i="1"/>
  <c r="U753" i="1"/>
  <c r="U752" i="1"/>
  <c r="T752" i="1"/>
  <c r="I752" i="1"/>
  <c r="J752" i="1"/>
  <c r="U751" i="1"/>
  <c r="U750" i="1"/>
  <c r="T750" i="1"/>
  <c r="I750" i="1"/>
  <c r="J750" i="1"/>
  <c r="U749" i="1"/>
  <c r="U748" i="1"/>
  <c r="T748" i="1"/>
  <c r="I748" i="1"/>
  <c r="J748" i="1"/>
  <c r="U747" i="1"/>
  <c r="U746" i="1"/>
  <c r="U745" i="1"/>
  <c r="U744" i="1"/>
  <c r="U743" i="1"/>
  <c r="U742" i="1"/>
  <c r="U741" i="1"/>
  <c r="U740" i="1"/>
  <c r="U739" i="1"/>
  <c r="U738" i="1"/>
  <c r="J737" i="1"/>
  <c r="U730" i="1"/>
  <c r="T730" i="1"/>
  <c r="I730" i="1"/>
  <c r="J730" i="1"/>
  <c r="U729" i="1"/>
  <c r="U728" i="1"/>
  <c r="U727" i="1"/>
  <c r="U726" i="1"/>
  <c r="T726" i="1"/>
  <c r="I726" i="1"/>
  <c r="J726" i="1"/>
  <c r="U725" i="1"/>
  <c r="U724" i="1"/>
  <c r="U723" i="1"/>
  <c r="U722" i="1"/>
  <c r="U721" i="1"/>
  <c r="T721" i="1"/>
  <c r="I721" i="1"/>
  <c r="J721" i="1"/>
  <c r="U720" i="1"/>
  <c r="U719" i="1"/>
  <c r="T719" i="1"/>
  <c r="I719" i="1"/>
  <c r="J719" i="1"/>
  <c r="U718" i="1"/>
  <c r="U717" i="1"/>
  <c r="T717" i="1"/>
  <c r="I717" i="1"/>
  <c r="J717" i="1"/>
  <c r="U716" i="1"/>
  <c r="U715" i="1"/>
  <c r="T715" i="1"/>
  <c r="I715" i="1"/>
  <c r="J715" i="1"/>
  <c r="U714" i="1"/>
  <c r="U713" i="1"/>
  <c r="T713" i="1"/>
  <c r="I713" i="1"/>
  <c r="J713" i="1"/>
  <c r="U712" i="1"/>
  <c r="U711" i="1"/>
  <c r="U710" i="1"/>
  <c r="U709" i="1"/>
  <c r="U708" i="1"/>
  <c r="U707" i="1"/>
  <c r="U706" i="1"/>
  <c r="U705" i="1"/>
  <c r="U704" i="1"/>
  <c r="U703" i="1"/>
  <c r="U702" i="1"/>
  <c r="U701" i="1"/>
  <c r="U700" i="1"/>
  <c r="U699" i="1"/>
  <c r="T699" i="1"/>
  <c r="I699" i="1"/>
  <c r="J699" i="1"/>
  <c r="U698" i="1"/>
  <c r="U697" i="1"/>
  <c r="U696" i="1"/>
  <c r="T696" i="1"/>
  <c r="I696" i="1"/>
  <c r="J696" i="1"/>
  <c r="U695" i="1"/>
  <c r="U694" i="1"/>
  <c r="T694" i="1"/>
  <c r="I694" i="1"/>
  <c r="J694" i="1"/>
  <c r="U690" i="1"/>
  <c r="U689" i="1"/>
  <c r="U688" i="1"/>
  <c r="U687" i="1"/>
  <c r="U686" i="1"/>
  <c r="T686" i="1"/>
  <c r="I686" i="1"/>
  <c r="J686" i="1"/>
  <c r="U684" i="1"/>
  <c r="U683" i="1"/>
  <c r="U682" i="1"/>
  <c r="U681" i="1"/>
  <c r="U680" i="1"/>
  <c r="T680" i="1"/>
  <c r="I680" i="1"/>
  <c r="J680" i="1"/>
  <c r="U679" i="1"/>
  <c r="U678" i="1"/>
  <c r="T678" i="1"/>
  <c r="I678" i="1"/>
  <c r="J678" i="1"/>
  <c r="U672" i="1"/>
  <c r="U671" i="1"/>
  <c r="U670" i="1"/>
  <c r="U669" i="1"/>
  <c r="U668" i="1"/>
  <c r="U667" i="1"/>
  <c r="U666" i="1"/>
  <c r="U665" i="1"/>
  <c r="U664" i="1"/>
  <c r="U663" i="1"/>
  <c r="U662" i="1"/>
  <c r="U661" i="1"/>
  <c r="T661" i="1"/>
  <c r="I661" i="1"/>
  <c r="J661" i="1"/>
  <c r="U660" i="1"/>
  <c r="U659" i="1"/>
  <c r="T659" i="1"/>
  <c r="I659" i="1"/>
  <c r="J659" i="1"/>
  <c r="U658" i="1"/>
  <c r="U657" i="1"/>
  <c r="T657" i="1"/>
  <c r="I657" i="1"/>
  <c r="J657" i="1"/>
  <c r="U656" i="1"/>
  <c r="U655" i="1"/>
  <c r="T655" i="1"/>
  <c r="I655" i="1"/>
  <c r="J655" i="1"/>
  <c r="U654" i="1"/>
  <c r="U653" i="1"/>
  <c r="U652" i="1"/>
  <c r="T652" i="1"/>
  <c r="I652" i="1"/>
  <c r="J652" i="1"/>
  <c r="U651" i="1"/>
  <c r="U650" i="1"/>
  <c r="U646" i="1"/>
  <c r="U645" i="1"/>
  <c r="U644" i="1"/>
  <c r="U643" i="1"/>
  <c r="U642" i="1"/>
  <c r="U641" i="1"/>
  <c r="U639" i="1"/>
  <c r="U638" i="1"/>
  <c r="U637" i="1"/>
  <c r="U636" i="1"/>
  <c r="U635" i="1"/>
  <c r="U634" i="1"/>
  <c r="U633" i="1"/>
  <c r="U631" i="1"/>
  <c r="U630" i="1"/>
  <c r="U629" i="1"/>
  <c r="U628" i="1"/>
  <c r="U627" i="1"/>
  <c r="U626" i="1"/>
  <c r="U625" i="1"/>
  <c r="U624" i="1"/>
  <c r="U623" i="1"/>
  <c r="U622" i="1"/>
  <c r="U621" i="1"/>
  <c r="U620" i="1"/>
  <c r="U619" i="1"/>
  <c r="U618" i="1"/>
  <c r="U617" i="1"/>
  <c r="U616" i="1"/>
  <c r="U615" i="1"/>
  <c r="U614" i="1"/>
  <c r="U613" i="1"/>
  <c r="U612" i="1"/>
  <c r="U611" i="1"/>
  <c r="U610" i="1"/>
  <c r="T610" i="1"/>
  <c r="I610" i="1"/>
  <c r="J610" i="1"/>
  <c r="U608" i="1"/>
  <c r="U607" i="1"/>
  <c r="U606" i="1"/>
  <c r="U605" i="1"/>
  <c r="U604" i="1"/>
  <c r="U603" i="1"/>
  <c r="U602" i="1"/>
  <c r="T602" i="1"/>
  <c r="I602" i="1"/>
  <c r="J602" i="1"/>
  <c r="U601" i="1"/>
  <c r="U600" i="1"/>
  <c r="U599" i="1"/>
  <c r="U598" i="1"/>
  <c r="T598" i="1"/>
  <c r="I598" i="1"/>
  <c r="J598" i="1"/>
  <c r="U597" i="1"/>
  <c r="U596" i="1"/>
  <c r="U595" i="1"/>
  <c r="U594" i="1"/>
  <c r="T594" i="1"/>
  <c r="I594" i="1"/>
  <c r="J594" i="1"/>
  <c r="U593" i="1"/>
  <c r="U592" i="1"/>
  <c r="T592" i="1"/>
  <c r="I592" i="1"/>
  <c r="J592" i="1"/>
  <c r="U591" i="1"/>
  <c r="U590" i="1"/>
  <c r="U589" i="1"/>
  <c r="U588" i="1"/>
  <c r="U587" i="1"/>
  <c r="U586" i="1"/>
  <c r="T586" i="1"/>
  <c r="I586" i="1"/>
  <c r="J586" i="1"/>
  <c r="U583" i="1"/>
  <c r="U582" i="1"/>
  <c r="U581" i="1"/>
  <c r="T581" i="1"/>
  <c r="I581" i="1"/>
  <c r="J581" i="1"/>
  <c r="U580" i="1"/>
  <c r="U579" i="1"/>
  <c r="T579" i="1"/>
  <c r="I579" i="1"/>
  <c r="J579" i="1"/>
  <c r="U578" i="1"/>
  <c r="U577" i="1"/>
  <c r="U576" i="1"/>
  <c r="T576" i="1"/>
  <c r="I576" i="1"/>
  <c r="J576" i="1"/>
  <c r="U575" i="1"/>
  <c r="T574" i="1"/>
  <c r="I574" i="1"/>
  <c r="J574" i="1"/>
  <c r="U572" i="1"/>
  <c r="T572" i="1"/>
  <c r="I572" i="1"/>
  <c r="J572" i="1"/>
  <c r="U571" i="1"/>
  <c r="U570" i="1"/>
  <c r="T570" i="1"/>
  <c r="I570" i="1"/>
  <c r="J570" i="1"/>
  <c r="U569" i="1"/>
  <c r="U568" i="1"/>
  <c r="T568" i="1"/>
  <c r="I568" i="1"/>
  <c r="J568" i="1"/>
  <c r="U567" i="1"/>
  <c r="U566" i="1"/>
  <c r="T566" i="1"/>
  <c r="I566" i="1"/>
  <c r="J566" i="1"/>
  <c r="U565" i="1"/>
  <c r="U564" i="1"/>
  <c r="T564" i="1"/>
  <c r="I564" i="1"/>
  <c r="J564" i="1"/>
  <c r="U563" i="1"/>
  <c r="U562" i="1"/>
  <c r="U561" i="1"/>
  <c r="U560" i="1"/>
  <c r="U559" i="1"/>
  <c r="U558" i="1"/>
  <c r="U557" i="1"/>
  <c r="U556" i="1"/>
  <c r="U555" i="1"/>
  <c r="U554" i="1"/>
  <c r="U553" i="1"/>
  <c r="U552" i="1"/>
  <c r="U551" i="1"/>
  <c r="U550" i="1"/>
  <c r="U549" i="1"/>
  <c r="U548" i="1"/>
  <c r="U547" i="1"/>
  <c r="U546" i="1"/>
  <c r="U545" i="1"/>
  <c r="U544" i="1"/>
  <c r="T544" i="1"/>
  <c r="I544" i="1"/>
  <c r="J544" i="1"/>
  <c r="U542" i="1"/>
  <c r="U541" i="1"/>
  <c r="U540" i="1"/>
  <c r="T540" i="1"/>
  <c r="I540" i="1"/>
  <c r="J540" i="1"/>
  <c r="U539" i="1"/>
  <c r="U538" i="1"/>
  <c r="U537" i="1"/>
  <c r="U536" i="1"/>
  <c r="U535" i="1"/>
  <c r="T535" i="1"/>
  <c r="I535" i="1"/>
  <c r="J535" i="1"/>
  <c r="U532" i="1"/>
  <c r="U531" i="1"/>
  <c r="U530" i="1"/>
  <c r="T530" i="1"/>
  <c r="I530" i="1"/>
  <c r="J530" i="1"/>
  <c r="U529" i="1"/>
  <c r="U528" i="1"/>
  <c r="T528" i="1"/>
  <c r="I528" i="1"/>
  <c r="J528" i="1"/>
  <c r="U527" i="1"/>
  <c r="U526" i="1"/>
  <c r="T526" i="1"/>
  <c r="I526" i="1"/>
  <c r="J526" i="1"/>
  <c r="U525" i="1"/>
  <c r="U524" i="1"/>
  <c r="T524" i="1"/>
  <c r="I524" i="1"/>
  <c r="J524" i="1"/>
  <c r="U523" i="1"/>
  <c r="U522" i="1"/>
  <c r="U521" i="1"/>
  <c r="U520" i="1"/>
  <c r="U519" i="1"/>
  <c r="U518" i="1"/>
  <c r="U517" i="1"/>
  <c r="T517" i="1"/>
  <c r="I517" i="1"/>
  <c r="J517" i="1"/>
  <c r="U511" i="1"/>
  <c r="U510" i="1"/>
  <c r="U509" i="1"/>
  <c r="U508" i="1"/>
  <c r="U507" i="1"/>
  <c r="U506" i="1"/>
  <c r="U505" i="1"/>
  <c r="U504" i="1"/>
  <c r="U503" i="1"/>
  <c r="U502" i="1"/>
  <c r="U501" i="1"/>
  <c r="U500" i="1"/>
  <c r="T499" i="1"/>
  <c r="I499" i="1"/>
  <c r="J499" i="1"/>
  <c r="U497" i="1"/>
  <c r="T497" i="1"/>
  <c r="I497" i="1"/>
  <c r="J497" i="1"/>
  <c r="U496" i="1"/>
  <c r="U495" i="1"/>
  <c r="T495" i="1"/>
  <c r="I495" i="1"/>
  <c r="J495" i="1"/>
  <c r="U494" i="1"/>
  <c r="U493" i="1"/>
  <c r="T493" i="1"/>
  <c r="I493" i="1"/>
  <c r="J493" i="1"/>
  <c r="U491" i="1"/>
  <c r="U490" i="1"/>
  <c r="U489" i="1"/>
  <c r="U488" i="1"/>
  <c r="U487" i="1"/>
  <c r="U486" i="1"/>
  <c r="U485" i="1"/>
  <c r="U484" i="1"/>
  <c r="U483" i="1"/>
  <c r="T483" i="1"/>
  <c r="I483" i="1"/>
  <c r="J483" i="1"/>
  <c r="U482" i="1"/>
  <c r="U481" i="1"/>
  <c r="U480" i="1"/>
  <c r="U479" i="1"/>
  <c r="T479" i="1"/>
  <c r="I479" i="1"/>
  <c r="J479" i="1"/>
  <c r="U478" i="1"/>
  <c r="U477" i="1"/>
  <c r="T477" i="1"/>
  <c r="I477" i="1"/>
  <c r="J477" i="1"/>
  <c r="U476" i="1"/>
  <c r="U475" i="1"/>
  <c r="T475" i="1"/>
  <c r="I475" i="1"/>
  <c r="J475" i="1"/>
  <c r="U474" i="1"/>
  <c r="U473" i="1"/>
  <c r="U472" i="1"/>
  <c r="U471" i="1"/>
  <c r="T471" i="1"/>
  <c r="I471" i="1"/>
  <c r="J471" i="1"/>
  <c r="U470" i="1"/>
  <c r="U469" i="1"/>
  <c r="T469" i="1"/>
  <c r="I469" i="1"/>
  <c r="J469" i="1"/>
  <c r="U468" i="1"/>
  <c r="U467" i="1"/>
  <c r="T467" i="1"/>
  <c r="I467" i="1"/>
  <c r="J467" i="1"/>
  <c r="U466" i="1"/>
  <c r="U465" i="1"/>
  <c r="T465" i="1"/>
  <c r="I465" i="1"/>
  <c r="J465" i="1"/>
  <c r="U464" i="1"/>
  <c r="U463" i="1"/>
  <c r="T463" i="1"/>
  <c r="I463" i="1"/>
  <c r="J463" i="1"/>
  <c r="U462" i="1"/>
  <c r="U461" i="1"/>
  <c r="U460" i="1"/>
  <c r="N459" i="1"/>
  <c r="U459" i="1"/>
  <c r="U458" i="1"/>
  <c r="U457" i="1"/>
  <c r="U454" i="1"/>
  <c r="U453" i="1"/>
  <c r="U452" i="1"/>
  <c r="U451" i="1"/>
  <c r="U450" i="1"/>
  <c r="U449" i="1"/>
  <c r="U448" i="1"/>
  <c r="U447" i="1"/>
  <c r="T447" i="1"/>
  <c r="I447" i="1"/>
  <c r="J447" i="1"/>
  <c r="U446" i="1"/>
  <c r="U445" i="1"/>
  <c r="U444" i="1"/>
  <c r="T444" i="1"/>
  <c r="I444" i="1"/>
  <c r="J444" i="1"/>
  <c r="U443" i="1"/>
  <c r="U442" i="1"/>
  <c r="T442" i="1"/>
  <c r="I442" i="1"/>
  <c r="J442" i="1"/>
  <c r="U441" i="1"/>
  <c r="U440" i="1"/>
  <c r="U439" i="1"/>
  <c r="T439" i="1"/>
  <c r="I439" i="1"/>
  <c r="J439" i="1"/>
  <c r="U438" i="1"/>
  <c r="U437" i="1"/>
  <c r="T437" i="1"/>
  <c r="I437" i="1"/>
  <c r="J437" i="1"/>
  <c r="U436" i="1"/>
  <c r="U435" i="1"/>
  <c r="T435" i="1"/>
  <c r="I435" i="1"/>
  <c r="J435" i="1"/>
  <c r="U434" i="1"/>
  <c r="U433" i="1"/>
  <c r="U432" i="1"/>
  <c r="U429" i="1"/>
  <c r="T429" i="1"/>
  <c r="I429" i="1"/>
  <c r="J429" i="1"/>
  <c r="U428" i="1"/>
  <c r="U427" i="1"/>
  <c r="U426" i="1"/>
  <c r="T426" i="1"/>
  <c r="I426" i="1"/>
  <c r="J426" i="1"/>
  <c r="U425" i="1"/>
  <c r="U424" i="1"/>
  <c r="U423" i="1"/>
  <c r="T423" i="1"/>
  <c r="I423" i="1"/>
  <c r="J423" i="1"/>
  <c r="U422" i="1"/>
  <c r="U421" i="1"/>
  <c r="U420" i="1"/>
  <c r="T420" i="1"/>
  <c r="I420" i="1"/>
  <c r="J420" i="1"/>
  <c r="U419" i="1"/>
  <c r="U418" i="1"/>
  <c r="U417" i="1"/>
  <c r="U416" i="1"/>
  <c r="T416" i="1"/>
  <c r="I416" i="1"/>
  <c r="J416" i="1"/>
  <c r="U415" i="1"/>
  <c r="U414" i="1"/>
  <c r="T414" i="1"/>
  <c r="I414" i="1"/>
  <c r="J414" i="1"/>
  <c r="U413" i="1"/>
  <c r="U412" i="1"/>
  <c r="U411" i="1"/>
  <c r="U410" i="1"/>
  <c r="U409" i="1"/>
  <c r="T409" i="1"/>
  <c r="I409" i="1"/>
  <c r="J409" i="1"/>
  <c r="U408" i="1"/>
  <c r="U407" i="1"/>
  <c r="T407" i="1"/>
  <c r="I407" i="1"/>
  <c r="J407" i="1"/>
  <c r="U406" i="1"/>
  <c r="U405" i="1"/>
  <c r="U404" i="1"/>
  <c r="T404" i="1"/>
  <c r="I404" i="1"/>
  <c r="J404" i="1"/>
  <c r="U403" i="1"/>
  <c r="U402" i="1"/>
  <c r="T402" i="1"/>
  <c r="I402" i="1"/>
  <c r="J402" i="1"/>
  <c r="U401" i="1"/>
  <c r="T400" i="1"/>
  <c r="I400" i="1"/>
  <c r="J400" i="1"/>
  <c r="U398" i="1"/>
  <c r="T398" i="1"/>
  <c r="I398" i="1"/>
  <c r="J398" i="1"/>
  <c r="U397" i="1"/>
  <c r="U396" i="1"/>
  <c r="T396" i="1"/>
  <c r="I396" i="1"/>
  <c r="J396" i="1"/>
  <c r="U395" i="1"/>
  <c r="U394" i="1"/>
  <c r="U393" i="1"/>
  <c r="U391" i="1"/>
  <c r="U390" i="1"/>
  <c r="U389" i="1"/>
  <c r="U388" i="1"/>
  <c r="U387" i="1"/>
  <c r="U386" i="1"/>
  <c r="U385" i="1"/>
  <c r="U384" i="1"/>
  <c r="U383" i="1"/>
  <c r="U382" i="1"/>
  <c r="U381" i="1"/>
  <c r="U380" i="1"/>
  <c r="U379" i="1"/>
  <c r="U378" i="1"/>
  <c r="T378" i="1"/>
  <c r="I378" i="1"/>
  <c r="J378" i="1"/>
  <c r="U377" i="1"/>
  <c r="U376" i="1"/>
  <c r="T376" i="1"/>
  <c r="I376" i="1"/>
  <c r="J376" i="1"/>
  <c r="U375" i="1"/>
  <c r="U374" i="1"/>
  <c r="U373" i="1"/>
  <c r="U372" i="1"/>
  <c r="U371" i="1"/>
  <c r="U370" i="1"/>
  <c r="U369" i="1"/>
  <c r="U368" i="1"/>
  <c r="U367" i="1"/>
  <c r="U366" i="1"/>
  <c r="U365" i="1"/>
  <c r="U364" i="1"/>
  <c r="U363" i="1"/>
  <c r="U362" i="1"/>
  <c r="U361" i="1"/>
  <c r="U360" i="1"/>
  <c r="U359" i="1"/>
  <c r="U358" i="1"/>
  <c r="T358" i="1"/>
  <c r="I358" i="1"/>
  <c r="J358" i="1"/>
  <c r="U357" i="1"/>
  <c r="U356" i="1"/>
  <c r="U355" i="1"/>
  <c r="U354" i="1"/>
  <c r="U353" i="1"/>
  <c r="U352" i="1"/>
  <c r="U351" i="1"/>
  <c r="U350" i="1"/>
  <c r="U349" i="1"/>
  <c r="U348" i="1"/>
  <c r="U347" i="1"/>
  <c r="U346" i="1"/>
  <c r="U345" i="1"/>
  <c r="U344" i="1"/>
  <c r="U343" i="1"/>
  <c r="T343" i="1"/>
  <c r="I343" i="1"/>
  <c r="J343" i="1"/>
  <c r="U342" i="1"/>
  <c r="U341" i="1"/>
  <c r="U340" i="1"/>
  <c r="U339" i="1"/>
  <c r="U338" i="1"/>
  <c r="T338" i="1"/>
  <c r="I338" i="1"/>
  <c r="J338" i="1"/>
  <c r="U336" i="1"/>
  <c r="U335" i="1"/>
  <c r="U334" i="1"/>
  <c r="U333" i="1"/>
  <c r="U332" i="1"/>
  <c r="U331" i="1"/>
  <c r="U330" i="1"/>
  <c r="U329" i="1"/>
  <c r="U328" i="1"/>
  <c r="U327" i="1"/>
  <c r="U326" i="1"/>
  <c r="U325" i="1"/>
  <c r="U324" i="1"/>
  <c r="U323" i="1"/>
  <c r="U322" i="1"/>
  <c r="U321" i="1"/>
  <c r="U320" i="1"/>
  <c r="U319" i="1"/>
  <c r="U318" i="1"/>
  <c r="U317" i="1"/>
  <c r="U316" i="1"/>
  <c r="U315" i="1"/>
  <c r="U314" i="1"/>
  <c r="U313" i="1"/>
  <c r="U312" i="1"/>
  <c r="U311" i="1"/>
  <c r="U310" i="1"/>
  <c r="U309" i="1"/>
  <c r="U308" i="1"/>
  <c r="U307" i="1"/>
  <c r="T307" i="1"/>
  <c r="I307" i="1"/>
  <c r="J307" i="1"/>
  <c r="U306" i="1"/>
  <c r="U305" i="1"/>
  <c r="T305" i="1"/>
  <c r="I305" i="1"/>
  <c r="J305" i="1"/>
  <c r="U304" i="1"/>
  <c r="U303" i="1"/>
  <c r="T303" i="1"/>
  <c r="I303" i="1"/>
  <c r="J303" i="1"/>
  <c r="U302" i="1"/>
  <c r="U301" i="1"/>
  <c r="T301" i="1"/>
  <c r="I301" i="1"/>
  <c r="J301" i="1"/>
  <c r="U299" i="1"/>
  <c r="U298" i="1"/>
  <c r="T298" i="1"/>
  <c r="I298" i="1"/>
  <c r="J298" i="1"/>
  <c r="U297" i="1"/>
  <c r="U296" i="1"/>
  <c r="T296" i="1"/>
  <c r="I296" i="1"/>
  <c r="J296" i="1"/>
  <c r="U295" i="1"/>
  <c r="U294" i="1"/>
  <c r="T293" i="1"/>
  <c r="I293" i="1"/>
  <c r="J293" i="1"/>
  <c r="U291" i="1"/>
  <c r="T291" i="1"/>
  <c r="I291" i="1"/>
  <c r="J291" i="1"/>
  <c r="U290" i="1"/>
  <c r="U289" i="1"/>
  <c r="U288" i="1"/>
  <c r="U287" i="1"/>
  <c r="T287" i="1"/>
  <c r="I287" i="1"/>
  <c r="J287" i="1"/>
  <c r="U286" i="1"/>
  <c r="U285" i="1"/>
  <c r="T285" i="1"/>
  <c r="I285" i="1"/>
  <c r="J285" i="1"/>
  <c r="U284" i="1"/>
  <c r="U283" i="1"/>
  <c r="U282" i="1"/>
  <c r="U281" i="1"/>
  <c r="T281" i="1"/>
  <c r="I281" i="1"/>
  <c r="J281" i="1"/>
  <c r="U280" i="1"/>
  <c r="U279" i="1"/>
  <c r="U278" i="1"/>
  <c r="T278" i="1"/>
  <c r="I278" i="1"/>
  <c r="J278" i="1"/>
  <c r="U277" i="1"/>
  <c r="U276" i="1"/>
  <c r="T276" i="1"/>
  <c r="I276" i="1"/>
  <c r="J276" i="1"/>
  <c r="U275" i="1"/>
  <c r="U274" i="1"/>
  <c r="T274" i="1"/>
  <c r="I274" i="1"/>
  <c r="J274" i="1"/>
  <c r="U273" i="1"/>
  <c r="U272" i="1"/>
  <c r="T272" i="1"/>
  <c r="I272" i="1"/>
  <c r="J272" i="1"/>
  <c r="N271" i="1"/>
  <c r="U271" i="1"/>
  <c r="U270" i="1"/>
  <c r="T270" i="1"/>
  <c r="I270" i="1"/>
  <c r="J270" i="1"/>
  <c r="U267" i="1"/>
  <c r="U266" i="1"/>
  <c r="U265" i="1"/>
  <c r="U264" i="1"/>
  <c r="U263" i="1"/>
  <c r="T263" i="1"/>
  <c r="I263" i="1"/>
  <c r="J263" i="1"/>
  <c r="U262" i="1"/>
  <c r="U261" i="1"/>
  <c r="T261" i="1"/>
  <c r="I261" i="1"/>
  <c r="J261" i="1"/>
  <c r="U260" i="1"/>
  <c r="U259" i="1"/>
  <c r="U258" i="1"/>
  <c r="U257" i="1"/>
  <c r="U256" i="1"/>
  <c r="U255" i="1"/>
  <c r="U254" i="1"/>
  <c r="U253" i="1"/>
  <c r="T253" i="1"/>
  <c r="I253" i="1"/>
  <c r="J253" i="1"/>
  <c r="U252" i="1"/>
  <c r="U251" i="1"/>
  <c r="T251" i="1"/>
  <c r="I251" i="1"/>
  <c r="J251" i="1"/>
  <c r="U250" i="1"/>
  <c r="U249" i="1"/>
  <c r="U248" i="1"/>
  <c r="U247" i="1"/>
  <c r="U246" i="1"/>
  <c r="U245" i="1"/>
  <c r="U244" i="1"/>
  <c r="T244" i="1"/>
  <c r="I244" i="1"/>
  <c r="J244" i="1"/>
  <c r="U243" i="1"/>
  <c r="U242" i="1"/>
  <c r="T242" i="1"/>
  <c r="I242" i="1"/>
  <c r="J242" i="1"/>
  <c r="U241" i="1"/>
  <c r="U240" i="1"/>
  <c r="U239" i="1"/>
  <c r="U238" i="1"/>
  <c r="T238" i="1"/>
  <c r="I238" i="1"/>
  <c r="J238" i="1"/>
  <c r="U237" i="1"/>
  <c r="U236" i="1"/>
  <c r="U235" i="1"/>
  <c r="T235" i="1"/>
  <c r="I235" i="1"/>
  <c r="J235" i="1"/>
  <c r="U234" i="1"/>
  <c r="U233" i="1"/>
  <c r="T233" i="1"/>
  <c r="I233" i="1"/>
  <c r="J233" i="1"/>
  <c r="U230" i="1"/>
  <c r="U229" i="1"/>
  <c r="U228" i="1"/>
  <c r="U227" i="1"/>
  <c r="U226" i="1"/>
  <c r="U225" i="1"/>
  <c r="U224" i="1"/>
  <c r="U223" i="1"/>
  <c r="U222" i="1"/>
  <c r="U221" i="1"/>
  <c r="U220" i="1"/>
  <c r="T220" i="1"/>
  <c r="I220" i="1"/>
  <c r="J220" i="1"/>
  <c r="U219" i="1"/>
  <c r="U218" i="1"/>
  <c r="U217" i="1"/>
  <c r="U216" i="1"/>
  <c r="U215" i="1"/>
  <c r="T215" i="1"/>
  <c r="I215" i="1"/>
  <c r="J215" i="1"/>
  <c r="U214" i="1"/>
  <c r="U213" i="1"/>
  <c r="U212" i="1"/>
  <c r="U211" i="1"/>
  <c r="T211" i="1"/>
  <c r="I211" i="1"/>
  <c r="J211" i="1"/>
  <c r="U210" i="1"/>
  <c r="N209" i="1"/>
  <c r="U209" i="1"/>
  <c r="U208" i="1"/>
  <c r="U207" i="1"/>
  <c r="N206" i="1"/>
  <c r="N792" i="1"/>
  <c r="U205" i="1"/>
  <c r="U204" i="1"/>
  <c r="T204" i="1"/>
  <c r="I204" i="1"/>
  <c r="J204" i="1"/>
  <c r="U203" i="1"/>
  <c r="U202" i="1"/>
  <c r="T202" i="1"/>
  <c r="I202" i="1"/>
  <c r="J202" i="1"/>
  <c r="U200" i="1"/>
  <c r="U199" i="1"/>
  <c r="U198" i="1"/>
  <c r="U197" i="1"/>
  <c r="U196" i="1"/>
  <c r="T196" i="1"/>
  <c r="I196" i="1"/>
  <c r="J196" i="1"/>
  <c r="U194" i="1"/>
  <c r="U193" i="1"/>
  <c r="U192" i="1"/>
  <c r="U191" i="1"/>
  <c r="U190" i="1"/>
  <c r="U189" i="1"/>
  <c r="T189" i="1"/>
  <c r="I189" i="1"/>
  <c r="J189" i="1"/>
  <c r="U188" i="1"/>
  <c r="U187" i="1"/>
  <c r="U186" i="1"/>
  <c r="U185" i="1"/>
  <c r="T185" i="1"/>
  <c r="I185" i="1"/>
  <c r="J185" i="1"/>
  <c r="U183" i="1"/>
  <c r="U182" i="1"/>
  <c r="T182" i="1"/>
  <c r="I182" i="1"/>
  <c r="J182" i="1"/>
  <c r="U181" i="1"/>
  <c r="U180" i="1"/>
  <c r="U179" i="1"/>
  <c r="T179" i="1"/>
  <c r="I179" i="1"/>
  <c r="J179" i="1"/>
  <c r="U178" i="1"/>
  <c r="U177" i="1"/>
  <c r="T177" i="1"/>
  <c r="I177" i="1"/>
  <c r="J177" i="1"/>
  <c r="U176" i="1"/>
  <c r="U175" i="1"/>
  <c r="T175" i="1"/>
  <c r="I175" i="1"/>
  <c r="J175" i="1"/>
  <c r="U174" i="1"/>
  <c r="U173" i="1"/>
  <c r="U172" i="1"/>
  <c r="T172" i="1"/>
  <c r="I172" i="1"/>
  <c r="J172" i="1"/>
  <c r="U171" i="1"/>
  <c r="T170" i="1"/>
  <c r="I170" i="1"/>
  <c r="J170" i="1"/>
  <c r="U168" i="1"/>
  <c r="T168" i="1"/>
  <c r="I168" i="1"/>
  <c r="J168" i="1"/>
  <c r="U167" i="1"/>
  <c r="U166" i="1"/>
  <c r="T166" i="1"/>
  <c r="I166" i="1"/>
  <c r="J166" i="1"/>
  <c r="U165" i="1"/>
  <c r="U164" i="1"/>
  <c r="U163" i="1"/>
  <c r="U162" i="1"/>
  <c r="U161" i="1"/>
  <c r="U160" i="1"/>
  <c r="U159" i="1"/>
  <c r="U158" i="1"/>
  <c r="T158" i="1"/>
  <c r="I158" i="1"/>
  <c r="J158" i="1"/>
  <c r="U157" i="1"/>
  <c r="U156" i="1"/>
  <c r="T156" i="1"/>
  <c r="I156" i="1"/>
  <c r="J156" i="1"/>
  <c r="U155" i="1"/>
  <c r="U154" i="1"/>
  <c r="U153" i="1"/>
  <c r="T153" i="1"/>
  <c r="I153" i="1"/>
  <c r="J153" i="1"/>
  <c r="U152" i="1"/>
  <c r="U151" i="1"/>
  <c r="T151" i="1"/>
  <c r="I151" i="1"/>
  <c r="J151" i="1"/>
  <c r="U150" i="1"/>
  <c r="U149" i="1"/>
  <c r="U148" i="1"/>
  <c r="T148" i="1"/>
  <c r="I148" i="1"/>
  <c r="J148" i="1"/>
  <c r="U147" i="1"/>
  <c r="U146" i="1"/>
  <c r="U145" i="1"/>
  <c r="U144" i="1"/>
  <c r="U143" i="1"/>
  <c r="U142" i="1"/>
  <c r="U141" i="1"/>
  <c r="T141" i="1"/>
  <c r="I141" i="1"/>
  <c r="J141" i="1"/>
  <c r="U140" i="1"/>
  <c r="U139" i="1"/>
  <c r="T139" i="1"/>
  <c r="I139" i="1"/>
  <c r="J139" i="1"/>
  <c r="U138" i="1"/>
  <c r="U137" i="1"/>
  <c r="U136" i="1"/>
  <c r="U135" i="1"/>
  <c r="U134" i="1"/>
  <c r="U133" i="1"/>
  <c r="U132" i="1"/>
  <c r="U131" i="1"/>
  <c r="U130" i="1"/>
  <c r="U129" i="1"/>
  <c r="U128" i="1"/>
  <c r="U127" i="1"/>
  <c r="U126" i="1"/>
  <c r="U125" i="1"/>
  <c r="U124" i="1"/>
  <c r="U123" i="1"/>
  <c r="U122" i="1"/>
  <c r="U121" i="1"/>
  <c r="U120" i="1"/>
  <c r="U119" i="1"/>
  <c r="T119" i="1"/>
  <c r="I119" i="1"/>
  <c r="J119" i="1"/>
  <c r="U118" i="1"/>
  <c r="U117" i="1"/>
  <c r="T116" i="1"/>
  <c r="I116" i="1"/>
  <c r="J116" i="1"/>
  <c r="U114" i="1"/>
  <c r="T114" i="1"/>
  <c r="I114" i="1"/>
  <c r="J114" i="1"/>
  <c r="U113" i="1"/>
  <c r="U112" i="1"/>
  <c r="U111" i="1"/>
  <c r="U110" i="1"/>
  <c r="U109" i="1"/>
  <c r="U108" i="1"/>
  <c r="U107" i="1"/>
  <c r="U106" i="1"/>
  <c r="U105" i="1"/>
  <c r="U104" i="1"/>
  <c r="U103" i="1"/>
  <c r="T103" i="1"/>
  <c r="I103" i="1"/>
  <c r="J103" i="1"/>
  <c r="U102" i="1"/>
  <c r="T101" i="1"/>
  <c r="I101" i="1"/>
  <c r="J101" i="1"/>
  <c r="U99" i="1"/>
  <c r="T99" i="1"/>
  <c r="I99" i="1"/>
  <c r="J99" i="1"/>
  <c r="U98" i="1"/>
  <c r="U97" i="1"/>
  <c r="T97" i="1"/>
  <c r="I97" i="1"/>
  <c r="J97" i="1"/>
  <c r="U96" i="1"/>
  <c r="U95" i="1"/>
  <c r="U94" i="1"/>
  <c r="U93" i="1"/>
  <c r="U92" i="1"/>
  <c r="U91" i="1"/>
  <c r="U90" i="1"/>
  <c r="U89" i="1"/>
  <c r="U88" i="1"/>
  <c r="T88" i="1"/>
  <c r="I88" i="1"/>
  <c r="J88" i="1"/>
  <c r="U87" i="1"/>
  <c r="U86" i="1"/>
  <c r="T86" i="1"/>
  <c r="I86" i="1"/>
  <c r="J86" i="1"/>
  <c r="U85" i="1"/>
  <c r="U84" i="1"/>
  <c r="T84" i="1"/>
  <c r="I84" i="1"/>
  <c r="J84" i="1"/>
  <c r="U83" i="1"/>
  <c r="U82" i="1"/>
  <c r="U81" i="1"/>
  <c r="T81" i="1"/>
  <c r="I81" i="1"/>
  <c r="J81" i="1"/>
  <c r="U80" i="1"/>
  <c r="U79" i="1"/>
  <c r="T79" i="1"/>
  <c r="I79" i="1"/>
  <c r="J79" i="1"/>
  <c r="U78" i="1"/>
  <c r="U77" i="1"/>
  <c r="U76" i="1"/>
  <c r="T76" i="1"/>
  <c r="I76" i="1"/>
  <c r="J76" i="1"/>
  <c r="U75" i="1"/>
  <c r="U74" i="1"/>
  <c r="U73" i="1"/>
  <c r="T73" i="1"/>
  <c r="I73" i="1"/>
  <c r="J73" i="1"/>
  <c r="U72" i="1"/>
  <c r="U71" i="1"/>
  <c r="U68" i="1"/>
  <c r="T68" i="1"/>
  <c r="I68" i="1"/>
  <c r="J68" i="1"/>
  <c r="U67" i="1"/>
  <c r="U66" i="1"/>
  <c r="U63" i="1"/>
  <c r="T63" i="1"/>
  <c r="I63" i="1"/>
  <c r="J63" i="1"/>
  <c r="U61" i="1"/>
  <c r="U60" i="1"/>
  <c r="U59" i="1"/>
  <c r="U58" i="1"/>
  <c r="U57" i="1"/>
  <c r="U56" i="1"/>
  <c r="U55" i="1"/>
  <c r="U54" i="1"/>
  <c r="U53" i="1"/>
  <c r="U52" i="1"/>
  <c r="U49" i="1"/>
  <c r="T49" i="1"/>
  <c r="I49" i="1"/>
  <c r="J49" i="1"/>
  <c r="U48" i="1"/>
  <c r="U45" i="1"/>
  <c r="T45" i="1"/>
  <c r="I45" i="1"/>
  <c r="J45" i="1"/>
  <c r="U44" i="1"/>
  <c r="U41" i="1"/>
  <c r="T41" i="1"/>
  <c r="I41" i="1"/>
  <c r="J41" i="1"/>
  <c r="U40" i="1"/>
  <c r="U39" i="1"/>
  <c r="U38" i="1"/>
  <c r="U37" i="1"/>
  <c r="U36" i="1"/>
  <c r="U35" i="1"/>
  <c r="U32" i="1"/>
  <c r="T32" i="1"/>
  <c r="I32" i="1"/>
  <c r="J32" i="1"/>
  <c r="U30" i="1"/>
  <c r="U29" i="1"/>
  <c r="U26" i="1"/>
  <c r="T26" i="1"/>
  <c r="I26" i="1"/>
  <c r="J26" i="1"/>
  <c r="U25" i="1"/>
  <c r="U24" i="1"/>
  <c r="U23" i="1"/>
  <c r="U22" i="1"/>
  <c r="U21" i="1"/>
  <c r="U18" i="1"/>
  <c r="T18" i="1"/>
  <c r="I18" i="1"/>
  <c r="J18" i="1"/>
  <c r="U17" i="1"/>
  <c r="U16" i="1"/>
  <c r="U13" i="1"/>
  <c r="T13" i="1"/>
  <c r="I13" i="1"/>
  <c r="J13" i="1"/>
  <c r="U12" i="1"/>
  <c r="U9" i="1"/>
  <c r="T9" i="1"/>
  <c r="I9" i="1"/>
  <c r="J9" i="1"/>
  <c r="U8" i="1"/>
  <c r="R3" i="1"/>
  <c r="Q3" i="1"/>
  <c r="P3" i="1"/>
  <c r="O3" i="1"/>
  <c r="N3" i="1"/>
  <c r="S3" i="1"/>
  <c r="U792" i="1"/>
  <c r="J792" i="1"/>
  <c r="U206" i="1"/>
  <c r="J5" i="1"/>
  <c r="I792" i="1"/>
  <c r="T792" i="1"/>
  <c r="N5" i="1"/>
  <c r="R5" i="1"/>
</calcChain>
</file>

<file path=xl/sharedStrings.xml><?xml version="1.0" encoding="utf-8"?>
<sst xmlns="http://schemas.openxmlformats.org/spreadsheetml/2006/main" count="4386" uniqueCount="1824">
  <si>
    <t>MINISTERIO DE MEDIO AMBIENTE Y RECURSOS NATURALES</t>
  </si>
  <si>
    <t>RELACION DE CUENTAS POR PAGAR AL 30/05/2017</t>
  </si>
  <si>
    <t xml:space="preserve"> CONTABILIDAD  REVISION </t>
  </si>
  <si>
    <t xml:space="preserve"> CONTABILIDAD FISICO</t>
  </si>
  <si>
    <t xml:space="preserve"> NO HA LLEGADO </t>
  </si>
  <si>
    <t xml:space="preserve"> PRESUPUESTO </t>
  </si>
  <si>
    <t xml:space="preserve"> DEVUELTOS </t>
  </si>
  <si>
    <t>TOTAL</t>
  </si>
  <si>
    <t>TOTAL EXP.:</t>
  </si>
  <si>
    <t>DIFERENCIA</t>
  </si>
  <si>
    <t>DPTO. CONTABILIDAD</t>
  </si>
  <si>
    <t>RNC</t>
  </si>
  <si>
    <t>CUENTA</t>
  </si>
  <si>
    <t>PROVEEDOR</t>
  </si>
  <si>
    <t>CONCEPTO</t>
  </si>
  <si>
    <t>ORDEN</t>
  </si>
  <si>
    <t>FECHA DE LA ORDEN</t>
  </si>
  <si>
    <t>FACTURA</t>
  </si>
  <si>
    <t>FECHA DE LA FACTURA</t>
  </si>
  <si>
    <t xml:space="preserve"> VALOR </t>
  </si>
  <si>
    <t>FONDO</t>
  </si>
  <si>
    <t>OBSERVACION</t>
  </si>
  <si>
    <t>AREA SOLICITANTE</t>
  </si>
  <si>
    <t xml:space="preserve"> CONTABILIDAD REVISION </t>
  </si>
  <si>
    <t>PAGADOS CON LIBRAMIENTOS O CHEQUES</t>
  </si>
  <si>
    <t>5.2.2.2.2.01</t>
  </si>
  <si>
    <t>A &amp; F CENTRO GRAFICO</t>
  </si>
  <si>
    <t>COMPRA DE TARJETA DE PRESENTACION VALOR 9,145.00 ANULADO LIBRAMIENTO 6148/2016</t>
  </si>
  <si>
    <t>248/16</t>
  </si>
  <si>
    <t>A010010011500000168</t>
  </si>
  <si>
    <t>CONTABILIDAD  FISICO DEVUELTO DE PRESUPUESTO NO ENVIARON LOS IMPUESTOS</t>
  </si>
  <si>
    <t>DIRECTORA DE INFORMACION AMBIENTAL</t>
  </si>
  <si>
    <t>TOTAL A &amp; F CENTRO GRAFICO</t>
  </si>
  <si>
    <t>5.2.2.7.2.01</t>
  </si>
  <si>
    <t>AA FIRE AND SECURITY SYSTEM</t>
  </si>
  <si>
    <t>SERVICIO DE MANTENIMIENTO DE EXTINTORES</t>
  </si>
  <si>
    <t>84/17</t>
  </si>
  <si>
    <t>A010010011500000054</t>
  </si>
  <si>
    <t>CONTABILIDAD FISICO PROBLEMA DE IMPUESTOS</t>
  </si>
  <si>
    <t>SERVICIOS GENERALES</t>
  </si>
  <si>
    <t>Total AA FIRE AND SECURITY SYSTEM</t>
  </si>
  <si>
    <t>5.2.2.8.6.01</t>
  </si>
  <si>
    <t xml:space="preserve"> AD MARKETING LIVE, SRL </t>
  </si>
  <si>
    <t>SERVICIO DE REFRIGERIO EL FEBRERO 2011</t>
  </si>
  <si>
    <t>O/EST. 25/02/2011</t>
  </si>
  <si>
    <t>A010010011500000491</t>
  </si>
  <si>
    <t>CONTABILIDAD  FISICO BUSCAR EXPEDINTE</t>
  </si>
  <si>
    <t>ENC. DE EVENTOS</t>
  </si>
  <si>
    <t>SERVICIO DE REFRIGERIO Y ALMUERZO DICIEMBRE 2016</t>
  </si>
  <si>
    <t>42/16</t>
  </si>
  <si>
    <t>A010010011500000609</t>
  </si>
  <si>
    <t>NO HA LLEGADO CAROLINA DIERON EL SERVICIO</t>
  </si>
  <si>
    <t>VIVEMINISTERIO DE GESTION AMBIENTAL</t>
  </si>
  <si>
    <t xml:space="preserve">TOTAL  AD MARKETING LIVE, SRL </t>
  </si>
  <si>
    <t>5.2.6.4.8.01</t>
  </si>
  <si>
    <t xml:space="preserve"> AGENCIA BELLA </t>
  </si>
  <si>
    <t>COMPRA DE DOS MOTOCICLETAS Y CASCOS</t>
  </si>
  <si>
    <t>47/17</t>
  </si>
  <si>
    <t>A010010011500001359</t>
  </si>
  <si>
    <t>CONTABILIDAD FISICO</t>
  </si>
  <si>
    <t>VICEMINISTRO DE AREAS PROTEGIDAS</t>
  </si>
  <si>
    <t>COMPRA DE DOS MOTOCICLETAS VALOR DE LA ORDEN 313,550.32</t>
  </si>
  <si>
    <t>123/17</t>
  </si>
  <si>
    <t>A010010011500001368</t>
  </si>
  <si>
    <t>PROYECTO SABANETA 104</t>
  </si>
  <si>
    <t>PRESUPUESTO</t>
  </si>
  <si>
    <t>QUISQUEYA VERDE</t>
  </si>
  <si>
    <t>5.2.3.5.5.01</t>
  </si>
  <si>
    <t>A010010011500001370</t>
  </si>
  <si>
    <t>5.2.6.5.6.01</t>
  </si>
  <si>
    <t>COMPRA DE PLANTA ELECTRICA SILENCIOSA</t>
  </si>
  <si>
    <t>149/17</t>
  </si>
  <si>
    <t>A010010011500001375</t>
  </si>
  <si>
    <t>AGENCIA BELLA</t>
  </si>
  <si>
    <t>COMPRA DE MOTOCICLETAS</t>
  </si>
  <si>
    <t>17/2017</t>
  </si>
  <si>
    <t>A010010011500001363</t>
  </si>
  <si>
    <t xml:space="preserve">TOTAL  AGENCIA BELLA </t>
  </si>
  <si>
    <t>5.2.2.4.1.01</t>
  </si>
  <si>
    <t>AGENCIA DE VIAJES MILENA TOURS</t>
  </si>
  <si>
    <t>SERVICIO DE TRANSPORTE EL 21/04/2017</t>
  </si>
  <si>
    <t>63/17</t>
  </si>
  <si>
    <t>A010010011500014568</t>
  </si>
  <si>
    <t>EDUCACION AMBIENTAL</t>
  </si>
  <si>
    <t>SERVICIO DE TRANSPORTE LOS DIAS 18,19 Y 21/04/2017</t>
  </si>
  <si>
    <t>330/17</t>
  </si>
  <si>
    <t>A010010011500014619</t>
  </si>
  <si>
    <t>COOPERACION INTERNACIONAL</t>
  </si>
  <si>
    <t>SERVICIO DE TRANSPORTE  EL 26/05/2017.</t>
  </si>
  <si>
    <t>71/17</t>
  </si>
  <si>
    <t>NO TIENE</t>
  </si>
  <si>
    <t>CONTABILIDAD</t>
  </si>
  <si>
    <t>SUELOS Y AGUA</t>
  </si>
  <si>
    <t>TOTAL AGENCIA DE VIAJES MILENA TOURS</t>
  </si>
  <si>
    <t xml:space="preserve"> AGUILA TOURS SRL Y/O PARALLAX FACTORING, S.A </t>
  </si>
  <si>
    <t>SERVICIO DE TRANSPORTE DEL 7 AL 25/09/2015</t>
  </si>
  <si>
    <t>443/15</t>
  </si>
  <si>
    <t>A010010011500000428</t>
  </si>
  <si>
    <t xml:space="preserve">CRISTINA LO DEVOLVIO A MARCIA PARA HACER CONTRATO. </t>
  </si>
  <si>
    <t>TRANSPORTACION</t>
  </si>
  <si>
    <t>SERVICIO DE TRANSPORTE DESDE EL 16 AL 20/11/2015</t>
  </si>
  <si>
    <t>492/15</t>
  </si>
  <si>
    <t>A010010011500000455</t>
  </si>
  <si>
    <t>SERVICIO DE TRANSPORTE DESDE EL 10 AL 13/11/2015 SE ANULO EL LIBRAMIENTO 1938/2016. CORRECION DE FECHA ES 2015</t>
  </si>
  <si>
    <t>476/15</t>
  </si>
  <si>
    <t>A010010011500000454</t>
  </si>
  <si>
    <t>SERVICIO DE TRANSPORTE EL 23 Y 24/11/2015</t>
  </si>
  <si>
    <t>507/15</t>
  </si>
  <si>
    <t>A010010011500000464</t>
  </si>
  <si>
    <t>5.2.2.5.4.01</t>
  </si>
  <si>
    <t>SERVICIO DE ALQUILER DE QUIPOS DE TRANSPORTE  VALOR CONTRATO 3,273,600.00 Y LA ORDEN  ES DE 3,186,800.00. VALOR FACTURA 462,600.00. ANULADO LIBRAMIENTO 6028 POR ERROR CONTRATO Y FACTURA</t>
  </si>
  <si>
    <t>169/16</t>
  </si>
  <si>
    <t>A010010011500000529</t>
  </si>
  <si>
    <t>SERVICIO DE TRANSPORTE  EL 29/04/2016</t>
  </si>
  <si>
    <t>256/16</t>
  </si>
  <si>
    <t>A010010011500000536</t>
  </si>
  <si>
    <t>COMPRA YADIRA</t>
  </si>
  <si>
    <t>DIRECTOR RECURSOS HUMANOS</t>
  </si>
  <si>
    <t xml:space="preserve">TOTAL  AGUILA TOURS SRL Y/O PARALLAX FACTORING, S.A </t>
  </si>
  <si>
    <t xml:space="preserve"> ALFREDO PAREDES &amp; ASOCIADOS </t>
  </si>
  <si>
    <t>PARTICIPACION DE CURSO TALLER VALOR 35,400.00</t>
  </si>
  <si>
    <t>126/17</t>
  </si>
  <si>
    <t>A010010011500000019</t>
  </si>
  <si>
    <t>PAGADO</t>
  </si>
  <si>
    <t>FONDO REPONIBLE  INSTIT. 2076</t>
  </si>
  <si>
    <t>TESORERIA</t>
  </si>
  <si>
    <t>RECURSOS HUMANOS</t>
  </si>
  <si>
    <t>PAGADO CON CHEQUE 3297 D/F 17/03/2017</t>
  </si>
  <si>
    <t xml:space="preserve">Total  ALFREDO PAREDES &amp; ASOCIADOS </t>
  </si>
  <si>
    <t>5.2.2.8.7.01</t>
  </si>
  <si>
    <t>ALTOL  PRETROLEM DOMINICANA</t>
  </si>
  <si>
    <t>CURSO TECNICO TECNICO ESPECIALIZADO EN TRATAMIENTO, CONTROL Y MUSTREO DE AGUAS RESIDUALES</t>
  </si>
  <si>
    <t>276/17</t>
  </si>
  <si>
    <t>A010010011500000142</t>
  </si>
  <si>
    <t>REPONIBLE 2076</t>
  </si>
  <si>
    <t>GESTION AMBIENTAL</t>
  </si>
  <si>
    <t xml:space="preserve"> </t>
  </si>
  <si>
    <t>TOTAL ALTOL  PRETROLEM DOMINICANA</t>
  </si>
  <si>
    <t xml:space="preserve"> ANA JULIA LIRIANO </t>
  </si>
  <si>
    <t>SERVICIO DE REFRIGERIO EL   15/02/2017</t>
  </si>
  <si>
    <t>361/17</t>
  </si>
  <si>
    <t>A00010011500004158</t>
  </si>
  <si>
    <t>EVENTOS</t>
  </si>
  <si>
    <t>SERVICIO DE REFRIGERIO EL   16/03/2017</t>
  </si>
  <si>
    <t>185/17</t>
  </si>
  <si>
    <t>A00010011500004181</t>
  </si>
  <si>
    <t>PARTICIPACION SOCIAL</t>
  </si>
  <si>
    <t>SERVICIO DE REFRIGERIO EL   08 Y 09/03/2017. HACER NOTA EXPLICATIVA DE UN PESO</t>
  </si>
  <si>
    <t>169/17</t>
  </si>
  <si>
    <t>A010010011500004171</t>
  </si>
  <si>
    <t>SERVICIO DE REFRIGERIO EL   13/03/2017</t>
  </si>
  <si>
    <t>175/17</t>
  </si>
  <si>
    <t>A00010011500004173</t>
  </si>
  <si>
    <t>SERVICIO DE REFRIGERIO EL   08/03/2017</t>
  </si>
  <si>
    <t>167/17</t>
  </si>
  <si>
    <t>A00010011500004172</t>
  </si>
  <si>
    <t>CONTABILIAD  FISICO</t>
  </si>
  <si>
    <t>SERVICIO DE RFRIGERIO EL  17/03/2017</t>
  </si>
  <si>
    <t>196/17</t>
  </si>
  <si>
    <t>A00010011500004185</t>
  </si>
  <si>
    <t>COORDINADOR GENERAL DIREC. PROV.</t>
  </si>
  <si>
    <t>SERVICIO DE REFRIGERIO  TALLER CAPACITACION DR-CAFTA</t>
  </si>
  <si>
    <t>222/17</t>
  </si>
  <si>
    <t>A010010011500004199</t>
  </si>
  <si>
    <t>CONVENIOS INTERNACIONALES</t>
  </si>
  <si>
    <t>SERVICIO DE REFRIGERIO Y MANITAS LIMPIAS</t>
  </si>
  <si>
    <t>221/17</t>
  </si>
  <si>
    <t>A010010011500004190</t>
  </si>
  <si>
    <t>SERVICIO DE REFRIGERIO  EL 23/04/2017</t>
  </si>
  <si>
    <t>69/17</t>
  </si>
  <si>
    <t>A010010011500004213</t>
  </si>
  <si>
    <t>SERVICIO DE REFRIGERIO EL 11/04/2017</t>
  </si>
  <si>
    <t>323/17</t>
  </si>
  <si>
    <t>A010010011500004210</t>
  </si>
  <si>
    <t>RECURSOS FORESTALES</t>
  </si>
  <si>
    <t>SERVICIOS DE REFRIGERIOS EL 25/05/2017</t>
  </si>
  <si>
    <t>86/17</t>
  </si>
  <si>
    <t>A010010011500004241</t>
  </si>
  <si>
    <t>COMPRA LISSET</t>
  </si>
  <si>
    <t xml:space="preserve">Total  ANA JULIA LIRIANO </t>
  </si>
  <si>
    <t>5.2.3.9.1.01</t>
  </si>
  <si>
    <t xml:space="preserve"> ARDIL COMERCIAL </t>
  </si>
  <si>
    <t>COMPRA DE MATERIAL DE LIMPIEZA Y PAPEL DE BAÑO VALOR 105,020.00</t>
  </si>
  <si>
    <t>142/17</t>
  </si>
  <si>
    <t>A010010011500000947</t>
  </si>
  <si>
    <t>SUMINISTRO</t>
  </si>
  <si>
    <t>5.2.3.3.2.01</t>
  </si>
  <si>
    <t xml:space="preserve">TOTAL  ARDIL COMERCIAL </t>
  </si>
  <si>
    <t>5.2.2.7.2.06</t>
  </si>
  <si>
    <t>ASCENSORES NORTEÑO RAMOS VEGA</t>
  </si>
  <si>
    <t>SERVICIO DE REPARACION DE ELEVADORES</t>
  </si>
  <si>
    <t>275/17</t>
  </si>
  <si>
    <t>A010010011500000008</t>
  </si>
  <si>
    <t xml:space="preserve">PRIMER PAGO MANTENIMIENTO DE DOS ASCENSORES VALOR DE LA ORDEN 121,776.0 DESDE EL 02/02/2017 AL 30/06/2017. SON </t>
  </si>
  <si>
    <t>25/17</t>
  </si>
  <si>
    <t>A010010011500000009</t>
  </si>
  <si>
    <t>ADMINISTRATIVO</t>
  </si>
  <si>
    <t>TOTAL ASCENSORES NORTEÑO RAMOS VEGA</t>
  </si>
  <si>
    <t>ASHVALSOPH INVESTMENTS</t>
  </si>
  <si>
    <t>COMPRA DE PAPEL DE BAÑO Y FALDO DE SERVILLETA VALOR 149,725.48</t>
  </si>
  <si>
    <t>820/15</t>
  </si>
  <si>
    <t>A010010011500000037</t>
  </si>
  <si>
    <t>CONTABILIDAD FISICO TIENE OPOSICION DE PAGO VER DOC. DEL DPTO. LEGAL</t>
  </si>
  <si>
    <t>5.2.3.9.6.01</t>
  </si>
  <si>
    <t>COMPRA DE BATERIA PARA INVERSOR</t>
  </si>
  <si>
    <t>706/15</t>
  </si>
  <si>
    <t>A010010011500000047</t>
  </si>
  <si>
    <t>ENC. MUNICIPAL  VALLE NUEVO CONSTANZA</t>
  </si>
  <si>
    <t>TOTAL ASHVALSOPH INVESTMENTS</t>
  </si>
  <si>
    <t xml:space="preserve"> AUTOCAMIONES </t>
  </si>
  <si>
    <t xml:space="preserve">SERVICIO DE REPARACION  </t>
  </si>
  <si>
    <t>349/16</t>
  </si>
  <si>
    <t>A010010021500001882</t>
  </si>
  <si>
    <t>Agustina DEV. A DIR. ADM. D/F 25/08/16</t>
  </si>
  <si>
    <t>DIRECTOR AREAS PROTEGIDAS</t>
  </si>
  <si>
    <t>250/17</t>
  </si>
  <si>
    <t>A010010021500009456</t>
  </si>
  <si>
    <t>DPTO TRANSPORTACION</t>
  </si>
  <si>
    <t xml:space="preserve">TOTAL  AUTOCAMIONES </t>
  </si>
  <si>
    <t>5.2.2.7.2.02</t>
  </si>
  <si>
    <t xml:space="preserve"> BALDONADO OFFICE SOLUTION </t>
  </si>
  <si>
    <t>SERVICIO DE REPARACION FOTOCOPIADORA</t>
  </si>
  <si>
    <t>37/16</t>
  </si>
  <si>
    <t>A010010011500000021</t>
  </si>
  <si>
    <t>SANTIAGO ARMAR EN COMPRA</t>
  </si>
  <si>
    <t xml:space="preserve">TOTAL  BALDONADO OFFICE SOLUTION </t>
  </si>
  <si>
    <t>5.2.2.7.2.04</t>
  </si>
  <si>
    <t>BDC SERRALLES</t>
  </si>
  <si>
    <t>REPARACION EQUIPO DE MUESTREO</t>
  </si>
  <si>
    <t>541/7</t>
  </si>
  <si>
    <t>A010010011500004124</t>
  </si>
  <si>
    <t>5.2.6.3.1.01</t>
  </si>
  <si>
    <t>COMPRA  COMPRA DE UN SONOMETRO O MEDIDOR DE RUIDO.</t>
  </si>
  <si>
    <t>193/17</t>
  </si>
  <si>
    <t>A010010011500004113</t>
  </si>
  <si>
    <t>RESTAURACION</t>
  </si>
  <si>
    <t>TOTAL BDC SERRALLES</t>
  </si>
  <si>
    <t xml:space="preserve"> BERRY BAY ELECTRI CORP </t>
  </si>
  <si>
    <t>COMPRA DE INVERSOR</t>
  </si>
  <si>
    <t>20/15</t>
  </si>
  <si>
    <t>A010010010100000008</t>
  </si>
  <si>
    <t>CONTABILIDAD ARCHIVADO POR QUE EL SUPLIDOR NO HA COMPLETADO EL EXPEDIENTE Y SEGÚN INFORMAN SE FUE PARA MIAMI</t>
  </si>
  <si>
    <t>DIRECTOR PROVINCIAL PERAVIA</t>
  </si>
  <si>
    <t xml:space="preserve">TOTAL  BERRY BAY ELECTRI CORP </t>
  </si>
  <si>
    <t>BOSQUESA</t>
  </si>
  <si>
    <t>COMPRA EQUIPOS DE INCENDIOS VALOR 673,780.00</t>
  </si>
  <si>
    <t>A010010011500000740</t>
  </si>
  <si>
    <t>COMPRA YGNACIA</t>
  </si>
  <si>
    <t>VICEMINISTRO DE ARAS MPROTEGIDAS</t>
  </si>
  <si>
    <t>TOTAL BOSQUESA</t>
  </si>
  <si>
    <t>5.2.3.1.1.01</t>
  </si>
  <si>
    <t xml:space="preserve"> C &amp; L MARKETING </t>
  </si>
  <si>
    <t>COMPRA DE COMESTIBLES VALOR 188,647.60 LIB. 1083/2017 ANULADO</t>
  </si>
  <si>
    <t>46/17</t>
  </si>
  <si>
    <t>A010010011500000189</t>
  </si>
  <si>
    <t>DESPACHO MINISTRO</t>
  </si>
  <si>
    <t>LIBRAMIENTO 2865 D/F 30/05/2017</t>
  </si>
  <si>
    <t>ABONO COMPRA  ALIMENTOS VALOR FACTURA 72,303.5</t>
  </si>
  <si>
    <t>38/17</t>
  </si>
  <si>
    <t>A010010011500000200</t>
  </si>
  <si>
    <t>PRESUPUESTO CARGA FIJA</t>
  </si>
  <si>
    <t>LA VEGA</t>
  </si>
  <si>
    <t>LIBRAMIENTO 2782  VENCE EL 25/05/2017</t>
  </si>
  <si>
    <t>SALDO COMPRA  ALIMENTOS VALOR FACTURA 72,303.5</t>
  </si>
  <si>
    <t>ABONO de 93,284.80 COMPRA  ALIMENTOS, FOSFOROS Y DETERGENTE VALOR 95,290.80</t>
  </si>
  <si>
    <t>208/17</t>
  </si>
  <si>
    <t>A010010011500000202</t>
  </si>
  <si>
    <t>DAJABON</t>
  </si>
  <si>
    <t>LIBRAMIENTO 3304 VENCE EL 15/05/2017</t>
  </si>
  <si>
    <t>5.2.3.1.3.03</t>
  </si>
  <si>
    <t>SALDO COMPRA  ALIMENTOS, FOSFOROS Y DETERGENTE VALOR 95,290.80</t>
  </si>
  <si>
    <t>5.2.2.8.5.03</t>
  </si>
  <si>
    <t>ABONO 90,628.00 COMPRA DE COMESTIBLES VALOR 92,681.28</t>
  </si>
  <si>
    <t>300/17</t>
  </si>
  <si>
    <t>A010010011500000205</t>
  </si>
  <si>
    <t>SALDO COMPRA DE COMESTIBLES VALOR 92,681.28</t>
  </si>
  <si>
    <t xml:space="preserve">Total  C &amp; L MARKETING </t>
  </si>
  <si>
    <t>CABLES ELECTRICOS SRL</t>
  </si>
  <si>
    <t>COMPRA DE ALABRES ELECTRICOS</t>
  </si>
  <si>
    <t>215/17</t>
  </si>
  <si>
    <t>A010010011500001459</t>
  </si>
  <si>
    <t>DIRECCION PROV. MONTE PLATA</t>
  </si>
  <si>
    <t>TOTAL CABLES ELECTRICOS SRL</t>
  </si>
  <si>
    <t>A010010011500003604</t>
  </si>
  <si>
    <t>CARIBE TOURS</t>
  </si>
  <si>
    <t>SERVICIO DE TRANSPORTE PRIMERA QUINCENA MES DE MAYO 2017</t>
  </si>
  <si>
    <t>CONTRATO</t>
  </si>
  <si>
    <t>TOTAL CARIBE TOURS</t>
  </si>
  <si>
    <t>CARIS COMERCIAL</t>
  </si>
  <si>
    <t xml:space="preserve">COMPRA DE 5 TINACOS ANULADO LIBRAMIENTO 1614/2017 POR PRECIO </t>
  </si>
  <si>
    <t>20/17</t>
  </si>
  <si>
    <t>A010010011500002370</t>
  </si>
  <si>
    <t>CONTABILIDAD AGUSTINA</t>
  </si>
  <si>
    <t>SENPA</t>
  </si>
  <si>
    <t>TOTAL CARIS COMERCIAL</t>
  </si>
  <si>
    <t>5.2.3.9.9.01</t>
  </si>
  <si>
    <t xml:space="preserve"> CARLOS LUIS VENTURA </t>
  </si>
  <si>
    <t>SALDO COMPRA DE COMESTIBLE VALOR 136,043.22</t>
  </si>
  <si>
    <t>134/117</t>
  </si>
  <si>
    <t>A010010011500000861</t>
  </si>
  <si>
    <t>BIRECTOR BANCO DE LA SEMILLA</t>
  </si>
  <si>
    <t xml:space="preserve">SALDO  COMPRA DE COMESTIBLE VALOR 677,949.00 DEL 28/02 AL 07/03/2017 </t>
  </si>
  <si>
    <t>209/17</t>
  </si>
  <si>
    <t>A010010011500000862</t>
  </si>
  <si>
    <t>DIRECTOR SENPA</t>
  </si>
  <si>
    <t>ABONO COMPRA DE COMESTIBLE  VALOR 22,794.20</t>
  </si>
  <si>
    <t>151/17</t>
  </si>
  <si>
    <t>A010010011500000865</t>
  </si>
  <si>
    <t xml:space="preserve">MONTE PLATA </t>
  </si>
  <si>
    <t>LIBRAMIENTO 2911 VENCE EL 30/05/2017</t>
  </si>
  <si>
    <t>SALDO COMPRA DE COMESTIBLE  VALOR 22,794.20</t>
  </si>
  <si>
    <t xml:space="preserve">COMPRA DE COMESTIBLE </t>
  </si>
  <si>
    <t>224/17</t>
  </si>
  <si>
    <t>A010010011500000867</t>
  </si>
  <si>
    <t>SAN JUAN</t>
  </si>
  <si>
    <t>LIBRAMIENTO 3004 VENCE EL 30/05/2017</t>
  </si>
  <si>
    <t xml:space="preserve">Total  CARLOS LUIS VENTURA </t>
  </si>
  <si>
    <t>CARLOS TEODORICO ENCARNACION AQUINO</t>
  </si>
  <si>
    <t>SEGUNDA  DEL VALOR 5,182,633.60CUIBICACION CONSTRUCCION DE UN VIVERO EN LOS RIOS BAHORUCO</t>
  </si>
  <si>
    <t>360/15</t>
  </si>
  <si>
    <t>P010010011501415525</t>
  </si>
  <si>
    <t>CANJE DE DEUDAS</t>
  </si>
  <si>
    <t>INGENIERIA</t>
  </si>
  <si>
    <t>TOTAL CARLOS TEODORICO ENCARNACION AQUINO</t>
  </si>
  <si>
    <t xml:space="preserve"> CARY INDUSTRIAL </t>
  </si>
  <si>
    <t>COMPRA MATERIAL DE LIMPIEZA Y PAPEL HIGIENICO VALOR 171,926.00</t>
  </si>
  <si>
    <t>191/17</t>
  </si>
  <si>
    <t>A01001001150004810</t>
  </si>
  <si>
    <t xml:space="preserve"> ,</t>
  </si>
  <si>
    <t xml:space="preserve">Total  CARY INDUSTRIAL </t>
  </si>
  <si>
    <t xml:space="preserve"> CASTILLO &amp; ROMERO </t>
  </si>
  <si>
    <t>MANTENIMIENTO DE VEHICULO</t>
  </si>
  <si>
    <t>462/16</t>
  </si>
  <si>
    <t>A01001001150000599</t>
  </si>
  <si>
    <t>NO TIENE CUENTA BANCARIA EN EL SIGEF Y PROBLEMA DE IMPUESTOS CONTABILIDAD FISICO</t>
  </si>
  <si>
    <t>COORDINADOR ADMINISTREATIVO Y FINANCIERO</t>
  </si>
  <si>
    <t>MANTENIMIENTO DE VEHICULO VALOR 53,926.00</t>
  </si>
  <si>
    <t>488/16</t>
  </si>
  <si>
    <t>A01001001150000620</t>
  </si>
  <si>
    <t>SUELOS Y  AGUA</t>
  </si>
  <si>
    <t>5.2.6.4.1.01</t>
  </si>
  <si>
    <t>500/16</t>
  </si>
  <si>
    <t>A01001001150000624</t>
  </si>
  <si>
    <t>DIRECTORA QUISQUEYA VERDE</t>
  </si>
  <si>
    <t>MANTENIMIENTO DE VEHICULO AÑO 2008, ISUZU, MODELO TFS54 05018, 3000, 4X4</t>
  </si>
  <si>
    <t>503/16</t>
  </si>
  <si>
    <t>A01001001150000628</t>
  </si>
  <si>
    <t>VICEMINISTERIO DE AREAS PROTEGIDAS</t>
  </si>
  <si>
    <t>507/16</t>
  </si>
  <si>
    <t>A01001001150000629</t>
  </si>
  <si>
    <t>DIRECCION DE BIODIVERSIDAD</t>
  </si>
  <si>
    <t>506/16</t>
  </si>
  <si>
    <t>A01001001150000630</t>
  </si>
  <si>
    <t>5.2.3.6.3.03</t>
  </si>
  <si>
    <t>COMPRA DE PIEZA   VALOR 63,366.00</t>
  </si>
  <si>
    <t>660/16</t>
  </si>
  <si>
    <t>A01001001150000633</t>
  </si>
  <si>
    <t>DIRECTOR PROVINCIAL SAN JUAN</t>
  </si>
  <si>
    <t>5.2.3.7.2.05</t>
  </si>
  <si>
    <t>5.2.3.6.1.03</t>
  </si>
  <si>
    <t>5.2.3.5.4.01</t>
  </si>
  <si>
    <t>519/16</t>
  </si>
  <si>
    <t>A01001001150000634</t>
  </si>
  <si>
    <t>526/6</t>
  </si>
  <si>
    <t>A01001001150000636</t>
  </si>
  <si>
    <t>531/16</t>
  </si>
  <si>
    <t>A01001001150000644</t>
  </si>
  <si>
    <t>530/16</t>
  </si>
  <si>
    <t>A01001001150000651</t>
  </si>
  <si>
    <t>TRASPORTACION</t>
  </si>
  <si>
    <t>550/16</t>
  </si>
  <si>
    <t>A01001001150000652</t>
  </si>
  <si>
    <t>MANTENIMIENTO DE VEHICULO VALOR 65,136.00</t>
  </si>
  <si>
    <t>555/16</t>
  </si>
  <si>
    <t>A01001001150000656</t>
  </si>
  <si>
    <t>MANTENIMIENTO DE VEHICULO FACTURA DUPLICADA 18,290.00 ES LA MIAM QUE 652.</t>
  </si>
  <si>
    <t>A010010011500006532</t>
  </si>
  <si>
    <t>DUPLICADA</t>
  </si>
  <si>
    <t>5.2.6.1.3.01</t>
  </si>
  <si>
    <t xml:space="preserve">Total  CASTILLO &amp; ROMERO </t>
  </si>
  <si>
    <t>CECOMSA</t>
  </si>
  <si>
    <t>COMPRA DE IMPRESORA Y DISCO EXTERNO</t>
  </si>
  <si>
    <t>295/17</t>
  </si>
  <si>
    <t>A010010011500009696</t>
  </si>
  <si>
    <t>DIRECCION DE TECNOLOGIA</t>
  </si>
  <si>
    <t>TOTAL CECOMSA</t>
  </si>
  <si>
    <t xml:space="preserve"> CENTRO AUTOMOTRIZ REMESA </t>
  </si>
  <si>
    <t>SERVICIO DE REPARACION DEL VEHICULO JEEP KIA SPORTAGE 2002. SE  /REINTEGRO EL CHEQUE 127892 D/F 17/10/2013 POR CAMBIO DE FONDO</t>
  </si>
  <si>
    <t>305/13</t>
  </si>
  <si>
    <t>A010010011500002023</t>
  </si>
  <si>
    <t>SERVICIO DE MANTENIMIENTO DE LA CAMIONETA CHEVROLET 2011. SE REINTEGRO EL CHEQUE 127112 D/F 11/10/2013 POR CAMDIO DE FONDO</t>
  </si>
  <si>
    <t>372/13</t>
  </si>
  <si>
    <t>A010010011500002060</t>
  </si>
  <si>
    <t>SERVICIO MANTENIMIENTO DE LA CAMIONETA FORD RANGER 2010 VERDE</t>
  </si>
  <si>
    <t>408/2013</t>
  </si>
  <si>
    <t>A010010011500002121</t>
  </si>
  <si>
    <t>SEGÚN ULTIMO REGISTRO EN CONTABILIDAD ESTE EXPEDIENTE FUE DEVUELTO EL 09/10/2013</t>
  </si>
  <si>
    <t>SERVICIO DE MANTENIMIENTO DEL DISCO PLATO COLLARING CAMION ISUZU 2009</t>
  </si>
  <si>
    <t>66/14</t>
  </si>
  <si>
    <t>A010010011500002463</t>
  </si>
  <si>
    <t>SERVICIO DE REPARACION CAMIONETA TOYOTA 2011 VALOR 125,078.37</t>
  </si>
  <si>
    <t>114/15</t>
  </si>
  <si>
    <t>A010010011500003117</t>
  </si>
  <si>
    <t>CONTABILIDAD FISICO. NO SE PUEDE PAGAR ODEN FINANCIERA</t>
  </si>
  <si>
    <t>DIRECCION PROV. MARIA TRINIDAD SANCHEZ</t>
  </si>
  <si>
    <t>REPARACION Y MANTENIMIENTO DE VEHICULO TOYOTA HILUX</t>
  </si>
  <si>
    <t>264/15</t>
  </si>
  <si>
    <t>A010010011500003339</t>
  </si>
  <si>
    <t>DIV. DE MANTENIMIENTO</t>
  </si>
  <si>
    <t xml:space="preserve">Total  CENTRO AUTOMOTRIZ REMESA </t>
  </si>
  <si>
    <t xml:space="preserve"> CIRCUTOR </t>
  </si>
  <si>
    <t>COMPRA DE MATERIALES ELECTRICOS</t>
  </si>
  <si>
    <t>310/17</t>
  </si>
  <si>
    <t>COMPRA  YGNACIA</t>
  </si>
  <si>
    <t>VICEMINISTRO  DE AREAS PROTEGIDAS</t>
  </si>
  <si>
    <t>5.2.3.2.2.01</t>
  </si>
  <si>
    <t>SERVICIO DE CONFECCION DE 45 BANDEROLA 24x24, EN LA TELA DE NYLON CON RUEDOS…</t>
  </si>
  <si>
    <t>738/17</t>
  </si>
  <si>
    <t>A01010011500000036</t>
  </si>
  <si>
    <t>DIR. Y COORDINACION INTRA Y EXTRA SECTORAL</t>
  </si>
  <si>
    <t xml:space="preserve">Total  CIRCUTOR </t>
  </si>
  <si>
    <t xml:space="preserve"> COMERCIALIZADORA LANIPSE </t>
  </si>
  <si>
    <t>COMPRA DE ESCOBA, SACOS PAQUETE SERVILLETAS, PARES DE GUANTES</t>
  </si>
  <si>
    <t>ADJUDICACION</t>
  </si>
  <si>
    <t xml:space="preserve">Total  COMERCIALIZADORA LANIPSE </t>
  </si>
  <si>
    <t>5.2.6.7.6.01</t>
  </si>
  <si>
    <t xml:space="preserve"> COMERYM </t>
  </si>
  <si>
    <t>COMPRA DE MULOS CON SUS APEROS VALOR 450,000.00</t>
  </si>
  <si>
    <t>52/17</t>
  </si>
  <si>
    <t>A010010011500000040</t>
  </si>
  <si>
    <t>DIRECTORA DE REFORESTACION</t>
  </si>
  <si>
    <t xml:space="preserve">LIBRAMIENTO 2988 VENCE EL 30/05/2017 </t>
  </si>
  <si>
    <t>COMPRA DE FUNDAS</t>
  </si>
  <si>
    <t>138/17</t>
  </si>
  <si>
    <t>A010010011500000044</t>
  </si>
  <si>
    <t>COSTERTOS Y MARINOS</t>
  </si>
  <si>
    <t xml:space="preserve">Total  COMERYM </t>
  </si>
  <si>
    <t xml:space="preserve"> COMPUDOMSA, SRL </t>
  </si>
  <si>
    <t>COMPRA DE EQUIPOS DE COMPUTOS Y IMPRESORAS</t>
  </si>
  <si>
    <t>165/17</t>
  </si>
  <si>
    <t>A010010011500004090</t>
  </si>
  <si>
    <t>TECNOLOGIA,SANTIAGO,BANCO DE SEMILLA,LA ROMANA ,AREAS PROTEGIDAS</t>
  </si>
  <si>
    <t xml:space="preserve">Total  COMPUDOMSA, SRL </t>
  </si>
  <si>
    <t xml:space="preserve"> COMPU-OFFICE DOMINICANA </t>
  </si>
  <si>
    <t>COMPRA DE MATERIALES DE OFICINA VALOR ORDEN 380,883.43</t>
  </si>
  <si>
    <t>119/17</t>
  </si>
  <si>
    <t>A010010011500003310</t>
  </si>
  <si>
    <t>A010010011500003699</t>
  </si>
  <si>
    <t>5.2.3.9.2.01</t>
  </si>
  <si>
    <t>COMPRA DE TONER</t>
  </si>
  <si>
    <t>125/17</t>
  </si>
  <si>
    <t>A010010011500003557</t>
  </si>
  <si>
    <t>DIRECTORA DE  REFORESTACION</t>
  </si>
  <si>
    <t>COMPRA DE MEMORIA Y DISCO DURO</t>
  </si>
  <si>
    <t>75/17</t>
  </si>
  <si>
    <t>A010010011500003588</t>
  </si>
  <si>
    <t>TECNOLOGIA</t>
  </si>
  <si>
    <t>COMPRA DE TONER Y MOTHERBOARDS  VALOR 108,981.32</t>
  </si>
  <si>
    <t>A010010011500003589</t>
  </si>
  <si>
    <t>5.2.3.9.8.01</t>
  </si>
  <si>
    <t>5.2.6.2.3.01</t>
  </si>
  <si>
    <t xml:space="preserve">Total  COMPU-OFFICE DOMINICANA </t>
  </si>
  <si>
    <t>5.2.3.2.3.01</t>
  </si>
  <si>
    <t xml:space="preserve"> CONFECCIONES DALTON Y/0 ELIDA OGANDO ARNO </t>
  </si>
  <si>
    <t>CONJUNTO EN CASIMIR ESPAÑOL, CHAQUETA, PANTALONES VALOR 64,428.00</t>
  </si>
  <si>
    <t>22/17</t>
  </si>
  <si>
    <t>158/01/2017</t>
  </si>
  <si>
    <t>A010010011500000012</t>
  </si>
  <si>
    <t>SUSTANCIAS QUIMICAS</t>
  </si>
  <si>
    <t>PAGADO CON EL CHEQUE 40633 D/F 09/05/2017</t>
  </si>
  <si>
    <t xml:space="preserve">Total  CONFECCIONES DALTON Y/0 ELIDA OGANDO ARNO </t>
  </si>
  <si>
    <t>TOTAL CONSTRUCTORA ACODOMSA</t>
  </si>
  <si>
    <t>4TA CUBICACION DEL VALOR 2,804,209.76 PROYECTO VIVERO CRUZ DE CABRERA, DAJABON</t>
  </si>
  <si>
    <t>318/15</t>
  </si>
  <si>
    <t>A01001001150000011</t>
  </si>
  <si>
    <t>DIRECTOR DE INGENIERIA</t>
  </si>
  <si>
    <t>CONSTRUCTORA ACODOMSA</t>
  </si>
  <si>
    <t xml:space="preserve"> CONSTRUCTORA BALMOSA </t>
  </si>
  <si>
    <t>PAGO DEDUCIBLE DEL ALQUILER VEHICULOS SEGÚN ORDEN 136/14. EL VALOR DE LA FACT ES DE 35,228.00 SE ANULO EL LIBRAMIENTO 7357 D/F 26/10/2015</t>
  </si>
  <si>
    <t>A01001001150000007</t>
  </si>
  <si>
    <t>CONTABILIDAD  FISICO  ESPERANDO QUE EL SUPLIDOR LO COMPLETE</t>
  </si>
  <si>
    <t>AREAS PROTEGIDAS</t>
  </si>
  <si>
    <t xml:space="preserve">Total  CONSTRUCTORA BALMOSA </t>
  </si>
  <si>
    <t>5.2.2.7.1.01</t>
  </si>
  <si>
    <t xml:space="preserve"> CONSTRUCTORA LUSAMA </t>
  </si>
  <si>
    <t>PAGO 20% DEL VALOR 1,980,243.19   REHABILITACION DEL BANCO DE SEMILLA VALOR 1,116,958.50. EL VALOR DE LA ORDEN DE COMPRA ES 1,980,243.19.  SE LE ABONO 396,048.63</t>
  </si>
  <si>
    <t>276/16</t>
  </si>
  <si>
    <t xml:space="preserve">CONTABILIDAD FISICO ARCHIVADO  ESPERANDO CONTRATO </t>
  </si>
  <si>
    <t>DIRECTOR INGENIERIA</t>
  </si>
  <si>
    <t>PAGO PRIMERA CUBICACION POR  REHABILITACION DEL BANCO DE SEMILLA VALOR 1,116,958.50. EL VALOR DE LA ORDEN DE COMPRA ES 1,980,243.19.  SE LE ABONO 396,048.63. LA FACTURA CON EL NUMERO DE CONPROBANTE FISCAL A010010011500000013 D/F 08/08/2016  FUE ANULADA CON LA NOTA DE CREDITO A01001001040000005 D/F 08/12/2016</t>
  </si>
  <si>
    <t>ANULADA LA FACT. 13 EL 24/05/2017</t>
  </si>
  <si>
    <t>CONTABILIDAD CRISTNA LO DEVOLVIO PARA EL CONTRATO EL NCF NO ES VALIDO</t>
  </si>
  <si>
    <t xml:space="preserve">Total  CONSTRUCTORA LUSAMA </t>
  </si>
  <si>
    <t xml:space="preserve"> CONSTRUCTORA PACHECO Y ASOCIADOS </t>
  </si>
  <si>
    <t>PAGO UNICO Y FINAL  REHABILITACION DE TECHO DE LA DIRECCION POROVINCIAL DE BARAHONA. VALOR DEL CONTRATO 110,612.06</t>
  </si>
  <si>
    <t>479/16</t>
  </si>
  <si>
    <t>A01001001150000009</t>
  </si>
  <si>
    <t xml:space="preserve">Total  CONSTRUCTORA PACHECO Y ASOCIADOS </t>
  </si>
  <si>
    <t>CONSTRUCCIONES ESTRATEGICAS DEL CARIBE</t>
  </si>
  <si>
    <t>RECONSTRUCCION DE PASAMANO DE LA ESCALERA EN EL INTERIOR DE EDIFICIO</t>
  </si>
  <si>
    <t>558/16</t>
  </si>
  <si>
    <t>A010010011500000077</t>
  </si>
  <si>
    <t>FONDO DEL SENPA</t>
  </si>
  <si>
    <t>TOTAL CONSTRUCCIONES ESTRATEGICAS DEL CARIBE</t>
  </si>
  <si>
    <t xml:space="preserve"> CORLY PACK &amp; TRADING </t>
  </si>
  <si>
    <t>COMPRA DE ENSERE Y ARTICULOS DEL HOGAR VALOR 332,052.00</t>
  </si>
  <si>
    <t>199/17</t>
  </si>
  <si>
    <t>A010010011500000028</t>
  </si>
  <si>
    <t>CONTABILIDAD  FISICO</t>
  </si>
  <si>
    <t xml:space="preserve">TOTAL  CORLY PACK &amp; TRADING </t>
  </si>
  <si>
    <t>5.2.3.6.2.01</t>
  </si>
  <si>
    <t xml:space="preserve"> CRISTIAN DAVID JAVIER DEL CARMEN </t>
  </si>
  <si>
    <t>COMPRA DE VENTANA Y CRISTALES</t>
  </si>
  <si>
    <t>65/17</t>
  </si>
  <si>
    <t>P010010011501874456</t>
  </si>
  <si>
    <t xml:space="preserve">CONTABILIDAD FISICO  </t>
  </si>
  <si>
    <t>COMPRA DE REJA DE HIERRO, TOLA, PUERTA DE CRISTAL Y VENTANAS, PANELES</t>
  </si>
  <si>
    <t>317/17</t>
  </si>
  <si>
    <t>P010010011501874460</t>
  </si>
  <si>
    <t>COMPRA BRICEIDA</t>
  </si>
  <si>
    <t xml:space="preserve">Total  CRISTIAN DAVID JAVIER DEL CARMEN </t>
  </si>
  <si>
    <t xml:space="preserve"> CROS PUBLICIDAD </t>
  </si>
  <si>
    <t>SERVICIO DE IMPRESIÓN DE 10 LIBROS SATINADOS. ELVALOR DE LA ORDEN ES DE 255,200.00 SOLICITARON 200 LIBROS PERO SOLO ENTREGARON 10 A OTRO PRECIO QUE NO ES EL DE LA ORDEN</t>
  </si>
  <si>
    <t>769/12</t>
  </si>
  <si>
    <t>A010010011500000029</t>
  </si>
  <si>
    <t>ARMAR EXPEDEINTE COMPRA SANTIAGO</t>
  </si>
  <si>
    <t>PARA PLAN ESTRATEGICO INSTUICIONAL</t>
  </si>
  <si>
    <t>COMPRA DE 10 DVD DE 4GB GRABADOS. DICE EL SUPLIDOR QUE LE DEBEN ESA ORDEN SE RECIBIO LA FACTURA EN COMPRA EL 29/10/2012</t>
  </si>
  <si>
    <t>BUSCAR</t>
  </si>
  <si>
    <t>A010010011500000030</t>
  </si>
  <si>
    <t>IMPRESIÓN DE 500 VOLANTES</t>
  </si>
  <si>
    <t>1020/12</t>
  </si>
  <si>
    <t>A010010011500000032</t>
  </si>
  <si>
    <t>PARA  ACTIVIDAD FENICIDIOS DE LA REP DOM Y SUS IMPACTOS</t>
  </si>
  <si>
    <t xml:space="preserve">Total  CROS PUBLICIDAD </t>
  </si>
  <si>
    <t xml:space="preserve"> DELICIAS NANI.. CATERING  &amp; ALGO MAS </t>
  </si>
  <si>
    <t>PRIMER PAGO POR VALOR 40,022.00 SERVICIO DE REFRIGERIO VALOR DE LA ORDEN 120,714.00 DIA 16/02/2017</t>
  </si>
  <si>
    <t>A010010011500000081</t>
  </si>
  <si>
    <t>SERVICIO DE REFRIGERIO DEL 31/03/2017</t>
  </si>
  <si>
    <t>239/17</t>
  </si>
  <si>
    <t>A010010011500000089</t>
  </si>
  <si>
    <t>COSTEROS Y MARINOS</t>
  </si>
  <si>
    <t>SEGUNDO POR VALOR 20,714.00  PAGO SERVICIO DE REFRIGERIO VALOR DE LA ORDEN 120,714.00 DIAS 15/02 Y 29/03/2017. EL PRIMER PAGO ES DE 40,022.00</t>
  </si>
  <si>
    <t>47-17</t>
  </si>
  <si>
    <t>A010010011500000088</t>
  </si>
  <si>
    <t>CONTABILIDAD  FISICOMANUELITO FISICO</t>
  </si>
  <si>
    <t>SERV. DE ALMUELZO PARA 25 PERSONAS</t>
  </si>
  <si>
    <t>283-17</t>
  </si>
  <si>
    <t>A010010011500000090</t>
  </si>
  <si>
    <t>DIR. EDUC. AMB.</t>
  </si>
  <si>
    <t>TERCER PAGO POR VALOR 20,011.00.   POR  SERVICIO DE REFRIGERIO VALOR DE LA ORDEN 120,714.00 DIAS 15/02 Y 29/03/2017. EL PRIMER PAGO ES DE 40,022.00 Y EL SEGUNDO 20,714.00</t>
  </si>
  <si>
    <t>A010010011500000094</t>
  </si>
  <si>
    <t>CUARTO  PAGO POR VALOR 20,011.00.   POR  SERVICIO DE REFRIGERIO VALOR DE LA ORDEN 120,714.00 DIAS 10/05 Y 24/05/2017. EL PRIMER PAGO ES DE 40,022.00 Y EL SEGUNDO 20,714.00. TERCER PAGO DE 20,011.00</t>
  </si>
  <si>
    <t>A010010011500000100</t>
  </si>
  <si>
    <t xml:space="preserve">Total  DELICIAS NANI.. CATERING  &amp; ALGO MAS </t>
  </si>
  <si>
    <t xml:space="preserve"> DELTA COMERCIAL </t>
  </si>
  <si>
    <t>SALDO COMPRA DE VEHICULO VALOR CONTRATO 2,701,035.00</t>
  </si>
  <si>
    <t>73/17</t>
  </si>
  <si>
    <t>A010010011500000747</t>
  </si>
  <si>
    <t>COORDINACION ADMINISTRATIVA Y VICEMINISYRO DE AREAS PROTEGIDAS</t>
  </si>
  <si>
    <t xml:space="preserve">SERVICIO DE REPARACION DE VEHICULO </t>
  </si>
  <si>
    <t>60/17</t>
  </si>
  <si>
    <t>A020020021500024553</t>
  </si>
  <si>
    <t>DIRECTORA DE COMUNICACIONES</t>
  </si>
  <si>
    <t>72/17</t>
  </si>
  <si>
    <t>A020020021500024617</t>
  </si>
  <si>
    <t>CONTANBILIDAD</t>
  </si>
  <si>
    <t>DIRECTOR PARTICIPACION SOCIAL</t>
  </si>
  <si>
    <t>A020020021500024621</t>
  </si>
  <si>
    <t>DELTA COMERCIAL</t>
  </si>
  <si>
    <t>COMPRA DE  10 CAMIONETAS</t>
  </si>
  <si>
    <t>A010010011500000764</t>
  </si>
  <si>
    <t xml:space="preserve">COORDINACION ADMINISTRATIVA </t>
  </si>
  <si>
    <t xml:space="preserve">Total  DELTA COMERCIAL </t>
  </si>
  <si>
    <t>5.2.3.6.3.04</t>
  </si>
  <si>
    <t xml:space="preserve"> DIES TRADING </t>
  </si>
  <si>
    <t>COMPRA DE HERRAMIENTAS VALOR 46,728.00</t>
  </si>
  <si>
    <t>A010010011500000434</t>
  </si>
  <si>
    <t>PRESUPUESTOS</t>
  </si>
  <si>
    <t>LIBRAMIENTO 2972  VENCE EL 30/05/2017</t>
  </si>
  <si>
    <t xml:space="preserve">Total  DIES TRADING </t>
  </si>
  <si>
    <t xml:space="preserve"> DIESEL MARTINEZ  </t>
  </si>
  <si>
    <t>SERVICIO DE REPARACION</t>
  </si>
  <si>
    <t>201/17</t>
  </si>
  <si>
    <t>A010010011500000226</t>
  </si>
  <si>
    <t>CONTABIIDAD FISICO</t>
  </si>
  <si>
    <t>VOSTEROS Y MARINOS</t>
  </si>
  <si>
    <t>270-17</t>
  </si>
  <si>
    <t>A010010011500000232</t>
  </si>
  <si>
    <t>SERVICIO DE REPARACION  VALOR 48,852.00</t>
  </si>
  <si>
    <t>292/17</t>
  </si>
  <si>
    <t>A010010011500000233</t>
  </si>
  <si>
    <t>291/17</t>
  </si>
  <si>
    <t>A010010011500000234</t>
  </si>
  <si>
    <t>266/17</t>
  </si>
  <si>
    <t>A010010011500000235</t>
  </si>
  <si>
    <t xml:space="preserve">Total  DIESEL MARTINEZ  </t>
  </si>
  <si>
    <t>5.2.26.5.5.01</t>
  </si>
  <si>
    <t>DIGISI</t>
  </si>
  <si>
    <t>COMPRA DE MEMORIA, GPS, MEDIDORES LASER , COMPUTADORAS PORATIL Y DE ESCRITORIO Y IMPRESORA. VALOR ORDEN 424,634.80</t>
  </si>
  <si>
    <t>290/17</t>
  </si>
  <si>
    <t>A010010011500000185</t>
  </si>
  <si>
    <t>MARIA TRINIDAD SANCHEZ, TECNOLOGIA, LA ROMANA, SANTIAGO, REFORESTACION</t>
  </si>
  <si>
    <t>TOTAL DIGISI</t>
  </si>
  <si>
    <t>DIPUGLIA PC OUTLET SORE</t>
  </si>
  <si>
    <t>COMPRA DE CAMARA FOTOGRAFICA, CALCULADORA Y UPS VALOR 310,000.00</t>
  </si>
  <si>
    <t>294/17</t>
  </si>
  <si>
    <t>A020020011500000353</t>
  </si>
  <si>
    <t>INGENIERIA, QUISQUEYA VERDE, TECNOLOGIA Y VARIAS DIRECCIONES PROVINCIALES</t>
  </si>
  <si>
    <t>TOTAL DIPUGLIA PC OUTLET SORE</t>
  </si>
  <si>
    <t>5.2.2.5.3.04</t>
  </si>
  <si>
    <t xml:space="preserve"> DISTOSA </t>
  </si>
  <si>
    <t>MANTENIMIENTO FOTOCIPIADORA NOVIEMBRE 2014</t>
  </si>
  <si>
    <t>A010010011500004779</t>
  </si>
  <si>
    <t>DIRECTOR ADMINISTRATICO</t>
  </si>
  <si>
    <t>MANTENIMIENTO FOTOCIPIADORA DICIEMBRE 2014 Y ENERO 2015</t>
  </si>
  <si>
    <t>A010010011500004859</t>
  </si>
  <si>
    <t>MANTENIMIENTO FOTOCIPIADORA FEBRERO  2015</t>
  </si>
  <si>
    <t>A010010011500004912</t>
  </si>
  <si>
    <t>MANTENIMIENTO FOTOCIPIADORA MARZO 2015</t>
  </si>
  <si>
    <t>A010010011500004970</t>
  </si>
  <si>
    <t>MANTENIMIENTO FOTOCIPIADORA ABRIL 2015</t>
  </si>
  <si>
    <t>A010010011500005070</t>
  </si>
  <si>
    <t>MANTENIMIENTO FOTOCIPIADORA MAYO 2015</t>
  </si>
  <si>
    <t>A010010011500005082</t>
  </si>
  <si>
    <t>MANTENIMIENTO FOTOCIPIADORA JUNIO 2015</t>
  </si>
  <si>
    <t>A010010011500005108</t>
  </si>
  <si>
    <t>MANTENIMIENTO FOTOCIPIADORA JULIO  2015</t>
  </si>
  <si>
    <t>A010010011500005168</t>
  </si>
  <si>
    <t>MANTENIMIENTO FOTOCIPIADORA AGOSTO 2015</t>
  </si>
  <si>
    <t>A010010011500005223</t>
  </si>
  <si>
    <t>MANTENIMIENTO FOTOCIPIADORA SEPTIEMBRE  2015</t>
  </si>
  <si>
    <t>A010010011500005289</t>
  </si>
  <si>
    <t>O/C 340/17</t>
  </si>
  <si>
    <t>A010010011500006056</t>
  </si>
  <si>
    <t>ALEXANDRA COMPRA</t>
  </si>
  <si>
    <t>A010010011500006088</t>
  </si>
  <si>
    <t xml:space="preserve">Total  DISTOSA </t>
  </si>
  <si>
    <t xml:space="preserve"> DISTRIBUIDORA MEJIA LORA </t>
  </si>
  <si>
    <t>COMPRA DE DOS INVERSORES Y 8 BATERIAS</t>
  </si>
  <si>
    <t>152/17</t>
  </si>
  <si>
    <t>A010010011500000023</t>
  </si>
  <si>
    <t>DIRECCION PROV. EL SEIBO</t>
  </si>
  <si>
    <t xml:space="preserve">Total  DISTRIBUIDORA MEJIA LORA </t>
  </si>
  <si>
    <t>5.2.3.2.4.01</t>
  </si>
  <si>
    <t xml:space="preserve"> DISTRIBUIDORA TAKIJU </t>
  </si>
  <si>
    <t>COMPRA DE PRENDA VESTIR Y BOTAS PARA GUARDAPARQUES VALLE NUEVO. VALOR 551,532.00</t>
  </si>
  <si>
    <t>33/17</t>
  </si>
  <si>
    <t>A010010011500000589</t>
  </si>
  <si>
    <t xml:space="preserve">Total  DISTRIBUIDORA TAKIJU </t>
  </si>
  <si>
    <t xml:space="preserve"> E &amp; V AUTO PATS, EIRL </t>
  </si>
  <si>
    <t>COMPRA MOTOR DE ARRANQUE</t>
  </si>
  <si>
    <t>571/13</t>
  </si>
  <si>
    <t>06/0/2013</t>
  </si>
  <si>
    <t>A010010011500000103</t>
  </si>
  <si>
    <t>CONTABILIDAD FISICO NO TIENE CUENTA BANCARIA REDISTRADA EN EL SIGEF</t>
  </si>
  <si>
    <t>DIR. PROV. ELIAS PIÑA</t>
  </si>
  <si>
    <t>5.2.3.5.3.01</t>
  </si>
  <si>
    <t>COMPRA DE GOMAS</t>
  </si>
  <si>
    <t>708/13</t>
  </si>
  <si>
    <t>A010010011500000112</t>
  </si>
  <si>
    <t>COMPRA DE BATERIAS</t>
  </si>
  <si>
    <t>679/2013</t>
  </si>
  <si>
    <t>NO HA LLEGADO NO TIENE CUENTA BANCARIA REDISTRADA EN EL SIGEF</t>
  </si>
  <si>
    <t xml:space="preserve">Total  E &amp; V AUTO PATS, EIRL </t>
  </si>
  <si>
    <t xml:space="preserve"> ED2 SOLUCIONES PUBLICITARIAS </t>
  </si>
  <si>
    <t>IMPRESIÓN DE BAJANTES</t>
  </si>
  <si>
    <t>20/16</t>
  </si>
  <si>
    <t>A010010010100000044</t>
  </si>
  <si>
    <t>COMPRA FRANCISCO . VER FACT. TIENE EL NCF MAL. NO TIENE CUENTA BANCARIA EN EL SIGEF</t>
  </si>
  <si>
    <t xml:space="preserve">Total  ED2 SOLUCIONES PUBLICITARIAS </t>
  </si>
  <si>
    <t>5.2.2.2.1.01</t>
  </si>
  <si>
    <t xml:space="preserve"> EDITORA EL CARIBE </t>
  </si>
  <si>
    <t>PUBLICACION RESOLUCION 14/2016 VALLE NUEVO</t>
  </si>
  <si>
    <t>499/16</t>
  </si>
  <si>
    <t>A010030021500007548</t>
  </si>
  <si>
    <t>DIRECTOR DE COMUNICACIONES</t>
  </si>
  <si>
    <t>CONVOCATORIA A LICITACION PUBLICA</t>
  </si>
  <si>
    <t>623/16</t>
  </si>
  <si>
    <t>A010030021500007544</t>
  </si>
  <si>
    <t>PUBLICACION RESOLUCION 15/2016</t>
  </si>
  <si>
    <t>695/16</t>
  </si>
  <si>
    <t>A010030021500007599</t>
  </si>
  <si>
    <t>210/17</t>
  </si>
  <si>
    <t>A010030021500007768</t>
  </si>
  <si>
    <t>SERVICIO DE PUBLICIDAD VALOR ORDEN 34,302.13</t>
  </si>
  <si>
    <t>285/17</t>
  </si>
  <si>
    <t>A010030021500007780</t>
  </si>
  <si>
    <t>A010030021500007779</t>
  </si>
  <si>
    <t xml:space="preserve">Total  EDITORA EL CARIBE </t>
  </si>
  <si>
    <t>5.2.2.2.2..01</t>
  </si>
  <si>
    <t xml:space="preserve"> EDITORA FORMAS </t>
  </si>
  <si>
    <t>IMPRESIÓN DE RECIBOS DE INGRESOS</t>
  </si>
  <si>
    <t>614/16</t>
  </si>
  <si>
    <t>A010010011500004602</t>
  </si>
  <si>
    <t xml:space="preserve">Total  EDITORA FORMAS </t>
  </si>
  <si>
    <t xml:space="preserve"> EDITORA HOY </t>
  </si>
  <si>
    <t xml:space="preserve">SERVICIO DE PUBLICACION DE PERIODICO </t>
  </si>
  <si>
    <t>624/16</t>
  </si>
  <si>
    <t>A010010011500014643</t>
  </si>
  <si>
    <t>5.2.3.3.4.01</t>
  </si>
  <si>
    <t>SERVICIO DE RENOVACION SUSCRIPCION ANUAL DEL 10/03/2017 SL 09/03/2018 VALOR 11,100.00</t>
  </si>
  <si>
    <t>174/17</t>
  </si>
  <si>
    <t>A010010011500014939</t>
  </si>
  <si>
    <t>PAGADO CON CHEQUE 3518 D/F 22/05/2017</t>
  </si>
  <si>
    <t>SERVICIO DE PUBLICACION DE PERIODICO  VALOR ORDEN 43,719.00</t>
  </si>
  <si>
    <t>129/17</t>
  </si>
  <si>
    <t>A010010011500015002</t>
  </si>
  <si>
    <t>A010010011500015005</t>
  </si>
  <si>
    <t>213/17</t>
  </si>
  <si>
    <t>A010010011500015084</t>
  </si>
  <si>
    <t>SERVICIO DE PUBLICACION DE PERIODICO VALOR ORDEN 54,533.70</t>
  </si>
  <si>
    <t>289/17</t>
  </si>
  <si>
    <t>A010010011500015114</t>
  </si>
  <si>
    <t>A010010011500015115</t>
  </si>
  <si>
    <t xml:space="preserve">Total  EDITORA HOY </t>
  </si>
  <si>
    <t>5.2.3.3.4.1</t>
  </si>
  <si>
    <t>EDITORA LISTIN DIARIO</t>
  </si>
  <si>
    <t>SUSCRIPCION ANUAL DE 3 EJEMPLARES DESDE EL 07/04/2017 AL 06/04/2018. VALOR 10,350.00</t>
  </si>
  <si>
    <t>227/17</t>
  </si>
  <si>
    <t>A030030011500007636</t>
  </si>
  <si>
    <t>PAGADO CON CHEQUE 3519 D/F 22/05/2017</t>
  </si>
  <si>
    <t>TOTAL EDITORA LISTIN DIARIO</t>
  </si>
  <si>
    <t xml:space="preserve"> EDYJCSA, SRL </t>
  </si>
  <si>
    <t>COMPRA DE HERRAMIENTAS VALOR 267,919.00</t>
  </si>
  <si>
    <t>A010010011500001717</t>
  </si>
  <si>
    <t>LIBRAMIENTO 1717 VENCE EL 30/05/2017</t>
  </si>
  <si>
    <t>SALDO DE COMPRA MATERILES FERRETEROS VALOR ORDEN 46,020.00</t>
  </si>
  <si>
    <t>344/16</t>
  </si>
  <si>
    <t>A010010011500001663</t>
  </si>
  <si>
    <t>CONTABILIDA FISICO</t>
  </si>
  <si>
    <t>MONTE PLATA</t>
  </si>
  <si>
    <t>COMPRA DE GUANTES LATEX Y SACOS DE BASURA</t>
  </si>
  <si>
    <t>COMPRA CAROLINA</t>
  </si>
  <si>
    <t>COSTRROS Y MARINOS</t>
  </si>
  <si>
    <t>5.2.6.1.4.01</t>
  </si>
  <si>
    <t>COMPRA DE GAS PARA JARABACOA  VALOR 17,169.00</t>
  </si>
  <si>
    <t>346/17</t>
  </si>
  <si>
    <t>A010010011500001749</t>
  </si>
  <si>
    <t>ADMINISTRADOR PARQUE LOS HAITICES</t>
  </si>
  <si>
    <t>5.2.6.1.9.01</t>
  </si>
  <si>
    <t xml:space="preserve">Total  EDYJCSA, SRL </t>
  </si>
  <si>
    <t>ELIDA OGANDO ADORNO DE ESPINA</t>
  </si>
  <si>
    <t>COMPRA Y CONFECCION DE UNIFORME SECRETARIALES Y JEANS ALOR 64,428.00</t>
  </si>
  <si>
    <t>22-17</t>
  </si>
  <si>
    <t>ENFOQUE ESTRATEGICO DE LOS PROD. QUIMICOS</t>
  </si>
  <si>
    <t>VICE-MINISCERIO DE GESTION AMBIENTAL</t>
  </si>
  <si>
    <t>PAGADO  CON CHEQUE 40633 D/F 09/05/2017</t>
  </si>
  <si>
    <t>Total ELIDA OGANDO ADORNO DE ESPINA</t>
  </si>
  <si>
    <t>5.2.2.5.8.01</t>
  </si>
  <si>
    <t>EMPRESAS MACANGEL</t>
  </si>
  <si>
    <t>COMPRA DE 6 PANELES MOVILES PARA EXIBIR FOTOGRAFIAS</t>
  </si>
  <si>
    <t>332/17</t>
  </si>
  <si>
    <t>A010010011500000214</t>
  </si>
  <si>
    <t>TOTAL EMPRESAS MACNGEL</t>
  </si>
  <si>
    <t>5.2.6.5.1.01</t>
  </si>
  <si>
    <t>EURONOVA AGRO IMPORT, SRL.</t>
  </si>
  <si>
    <t>COMPRA D ETRIMER, UTILIZADO EN EL PARQUE NACIONAL LOS 3 OJOS</t>
  </si>
  <si>
    <t>205/17</t>
  </si>
  <si>
    <t>A010010011500000660</t>
  </si>
  <si>
    <t>Total EURONOVA AGRO IMPORT, SRL.</t>
  </si>
  <si>
    <t>5.2.3.1.4.01</t>
  </si>
  <si>
    <t xml:space="preserve">FL&amp;M COMERCIAL </t>
  </si>
  <si>
    <t>COMPRA DE TRES PLANCHAS DE PLYWOOD</t>
  </si>
  <si>
    <t>122/17</t>
  </si>
  <si>
    <t>A010010011500000579</t>
  </si>
  <si>
    <t>CONTABILIDAD FISDICO</t>
  </si>
  <si>
    <t xml:space="preserve">Total FL&amp;M COMERCIAL </t>
  </si>
  <si>
    <t>5.2.2.8.5.01</t>
  </si>
  <si>
    <t xml:space="preserve"> ESMERALDA CACERES </t>
  </si>
  <si>
    <t xml:space="preserve">5TO PAGO, SERVICIO DE FUMIGACION VALOR ORDEN 566,400 SE LE HIZO UN CONTRATO .  MARZO </t>
  </si>
  <si>
    <t>387/16</t>
  </si>
  <si>
    <t>A010010011500000097</t>
  </si>
  <si>
    <t xml:space="preserve">SERVICIO DE FUMIGACION VALOR ORDEN 566,400 SE LE HIZO UN CONTRATO .  FEBRERO  </t>
  </si>
  <si>
    <t>A010010011500000091</t>
  </si>
  <si>
    <t xml:space="preserve">Total  ESMERALDA CACERES </t>
  </si>
  <si>
    <t xml:space="preserve"> F P EXPO &amp; GRAPHIK SA  </t>
  </si>
  <si>
    <t>COMPRA DE MODULO PROMOCIONAL PARA LA FERIA AGOPECUARIA 2013</t>
  </si>
  <si>
    <t>A010010011500000196</t>
  </si>
  <si>
    <t>CONTABILIDAD FISICO. PROBLEMAS IMPUESTOS</t>
  </si>
  <si>
    <t>INSTALACION STAND INSTITUCIONAL EXPOFERIA ALEMANA DEL 27 AL 30/03/2014</t>
  </si>
  <si>
    <t>A010010011500000212</t>
  </si>
  <si>
    <t>SERVICIO DE INSTALACION Y DESINSTALACION DE STAND EN LA FERIA AGROPECUARIA NACIONAL</t>
  </si>
  <si>
    <t>A010010011500000207</t>
  </si>
  <si>
    <t xml:space="preserve">Total  F P EXPO &amp; GRAPHIK SA  </t>
  </si>
  <si>
    <t xml:space="preserve"> F&amp;G OFFICE SOLUTION SRL. </t>
  </si>
  <si>
    <t>COMPRA DE RATRILLOS ESCOBA TIPO ARAÑA</t>
  </si>
  <si>
    <t>170/16</t>
  </si>
  <si>
    <t>A010010011500004460</t>
  </si>
  <si>
    <t xml:space="preserve">Total  F&amp;G OFFICE SOLUTION SRL. </t>
  </si>
  <si>
    <t xml:space="preserve"> FARMACO INTERNACIONAL </t>
  </si>
  <si>
    <t xml:space="preserve">COMPRA DE PAPEL HIGIENICO </t>
  </si>
  <si>
    <t>162/16</t>
  </si>
  <si>
    <t>A010010011500001830</t>
  </si>
  <si>
    <t>220/17</t>
  </si>
  <si>
    <t>A010010011500001828</t>
  </si>
  <si>
    <t>COMPRA DE JABON LIQUIDO</t>
  </si>
  <si>
    <t>274/17</t>
  </si>
  <si>
    <t>A010010011500001841</t>
  </si>
  <si>
    <t xml:space="preserve">Total  FARMACO INTERNACIONAL </t>
  </si>
  <si>
    <t>FERNANDO GIRALDEZ</t>
  </si>
  <si>
    <t>COMPRA DE ACEITE DE MOTOR Y HELICE</t>
  </si>
  <si>
    <t>352/17</t>
  </si>
  <si>
    <t>A010010011500000496</t>
  </si>
  <si>
    <t>COORDINADOR REGIONAL</t>
  </si>
  <si>
    <t>TOTAL FERNANDO GIRALDEZ</t>
  </si>
  <si>
    <t xml:space="preserve"> FLORISTERIA MARANATHA </t>
  </si>
  <si>
    <t>COMPRA DE CORONA FLORAL PARA DEDE MIRABAL</t>
  </si>
  <si>
    <t>53/14</t>
  </si>
  <si>
    <t>NO HA LLEGADO YADIRA</t>
  </si>
  <si>
    <t>COMPRA DE CORONA FLORAL</t>
  </si>
  <si>
    <t>NO SE LE HIZO</t>
  </si>
  <si>
    <t>A010010011500000240</t>
  </si>
  <si>
    <t xml:space="preserve">Total  FLORISTERIA MARANATHA </t>
  </si>
  <si>
    <t xml:space="preserve"> FUNDACION MOSCOSO PUELLO </t>
  </si>
  <si>
    <t>SERVICIO DE ALIMENTACION DEL 27-29/01/2017 CORRECCION DE FACTURA ANTES ERA  EL NUMERO 108 Y AHORA ES 1001</t>
  </si>
  <si>
    <t>A0100100115000001001</t>
  </si>
  <si>
    <t>PAGADA</t>
  </si>
  <si>
    <t>DESPACHO MINISTO</t>
  </si>
  <si>
    <t>PAGADA CON CHEQUE 56885 D/F 03/05/2017</t>
  </si>
  <si>
    <t xml:space="preserve">Total  FUNDACION MOSCOSO PUELLO </t>
  </si>
  <si>
    <t>5.2.3.7.1.04</t>
  </si>
  <si>
    <t xml:space="preserve"> GAS ANTILLANO </t>
  </si>
  <si>
    <t xml:space="preserve">COMPRA DE GAS PARA JARABACOA VALOR DE LA ORDEN ES DE 75,000.00. ENTREGA EN PROCESO </t>
  </si>
  <si>
    <t>743/16</t>
  </si>
  <si>
    <t>ENTREGA EN PROCESO</t>
  </si>
  <si>
    <t>COMPRA JAIRO</t>
  </si>
  <si>
    <t>DIRECTORA DE LA ESCUELA AMBIENTAL</t>
  </si>
  <si>
    <t>337/17</t>
  </si>
  <si>
    <t xml:space="preserve">Total  GAS ANTILLANO </t>
  </si>
  <si>
    <t xml:space="preserve"> GESTIONES SANITARIAS AMBIENTALES </t>
  </si>
  <si>
    <t>SERVICIO DE ANALISIS MICROBIOLOGICO VALOR  380,762.40. CAMBIO EL VALOR DE LA FACTURA ANTES ERA DE 327,450.00</t>
  </si>
  <si>
    <t>560/17</t>
  </si>
  <si>
    <t>A010010011500000154</t>
  </si>
  <si>
    <t xml:space="preserve">Total  GESTIONES SANITARIAS AMBIENTALES </t>
  </si>
  <si>
    <t>GERONIMO RODRIGUEZ Y/O SERVICAM</t>
  </si>
  <si>
    <t>SERVICIO DE REFRIGERIO DEL 25 AL 27/04/2017</t>
  </si>
  <si>
    <t>77/17</t>
  </si>
  <si>
    <t>A01001011500000157</t>
  </si>
  <si>
    <t>TOTAL GERONIMO RODRIGUEZ Y/O SERVICAM</t>
  </si>
  <si>
    <t xml:space="preserve"> GROUP BY TEAM BURGOS </t>
  </si>
  <si>
    <t>COMPRA DE CAMISETAS DE COLORES</t>
  </si>
  <si>
    <t>715/16</t>
  </si>
  <si>
    <t>A010010011500000005</t>
  </si>
  <si>
    <t xml:space="preserve">CAMBIO DE FONDO DE 104 A FONDO 100 </t>
  </si>
  <si>
    <t>DEVUELTO DE PRESUPUESTO NO TIENE CUENTA BANCARIA EN EL SIGEF EL 31/03/2017</t>
  </si>
  <si>
    <t xml:space="preserve">Total  GROUP BY TEAM BURGOS </t>
  </si>
  <si>
    <t xml:space="preserve"> GRUPO MARTE ROMAN </t>
  </si>
  <si>
    <t>COMPRA DE MATERIALES DE FERRETERIA VALOR 794,039.49</t>
  </si>
  <si>
    <t>79/17</t>
  </si>
  <si>
    <t>IGGENIERIA</t>
  </si>
  <si>
    <t>5.2.3.7.2.06</t>
  </si>
  <si>
    <t>5.2.3.6.3.06</t>
  </si>
  <si>
    <t>5.2.3.6.3.01</t>
  </si>
  <si>
    <t>5.2.3.6.1.05</t>
  </si>
  <si>
    <t>5.2.3.2.1.01</t>
  </si>
  <si>
    <t>COMPRA DE NEVERAS Y MICROHONDA</t>
  </si>
  <si>
    <t>109/17</t>
  </si>
  <si>
    <t>A010010011500000092</t>
  </si>
  <si>
    <t>COMPRA DE MATERIALES FERRETEROS VALOR 14,497.34</t>
  </si>
  <si>
    <t>124/17</t>
  </si>
  <si>
    <t>A010010011500000095</t>
  </si>
  <si>
    <t>5.2.3.6.4.04</t>
  </si>
  <si>
    <t>5.2.3.6.3.02</t>
  </si>
  <si>
    <t>5.2.3.6.1.01</t>
  </si>
  <si>
    <t>COMPRA DE MATERIALES FERRETEROS VALOR 35,323.63</t>
  </si>
  <si>
    <t>150/17</t>
  </si>
  <si>
    <t>COMPRA DE UN FURGON</t>
  </si>
  <si>
    <t>102/17</t>
  </si>
  <si>
    <t>A010010011500000098</t>
  </si>
  <si>
    <t>ENCARGADO  DE ARCHIVO</t>
  </si>
  <si>
    <t>5.2.2.4.2.01</t>
  </si>
  <si>
    <t>COMPRA DE MATERIALES FERRETEROS</t>
  </si>
  <si>
    <t>184/17</t>
  </si>
  <si>
    <t>A010010011500000099</t>
  </si>
  <si>
    <t>COMPRA DE AIRE ACONDICIONADO</t>
  </si>
  <si>
    <t>249/17</t>
  </si>
  <si>
    <t>A010010011500000104</t>
  </si>
  <si>
    <t>DIRECCION PROVINCIAL MARIA TRINIDAD SANCHEZ</t>
  </si>
  <si>
    <t>COMPRA DE MATERIALES FERRETEROS VALOR 44,066.39</t>
  </si>
  <si>
    <t>272/17</t>
  </si>
  <si>
    <t>A010010011500000107</t>
  </si>
  <si>
    <t>DIRECCION PROV. DAJABON</t>
  </si>
  <si>
    <t>5.2.6.5.2.01</t>
  </si>
  <si>
    <t>COMPRA DE BOMBAS DE AGUA</t>
  </si>
  <si>
    <t>338/17</t>
  </si>
  <si>
    <t>A010010011500000113</t>
  </si>
  <si>
    <t>COMPRA DE LAMPARA</t>
  </si>
  <si>
    <t>353/17</t>
  </si>
  <si>
    <t>A010010011500000115</t>
  </si>
  <si>
    <t>DIRECTOR DISTRITO NACIONAL</t>
  </si>
  <si>
    <t xml:space="preserve">Total  GRUPO MARTE ROMAN </t>
  </si>
  <si>
    <t xml:space="preserve"> GTG INDUSTRIAL </t>
  </si>
  <si>
    <t>COMPRA  DE MATERIAL DE LIMPIEZAS Y GUANTES VALOR 139,665.00</t>
  </si>
  <si>
    <t>143/17</t>
  </si>
  <si>
    <t>A010010011500001908</t>
  </si>
  <si>
    <t xml:space="preserve">Total  GTG INDUSTRIAL </t>
  </si>
  <si>
    <t xml:space="preserve"> GUERRERO PEÑA AUTO PARTS C POR A </t>
  </si>
  <si>
    <t>COMPRAS DE PIEZAS Y GOMAS PARA MOTOCICLETAS DE ESTE MINISTERIO. 30,845.20</t>
  </si>
  <si>
    <t>149/13</t>
  </si>
  <si>
    <t>A010010011500001144</t>
  </si>
  <si>
    <t>CONTABILIDAD FISICO PRO. IMP</t>
  </si>
  <si>
    <t>COMPRAS DE PIEZAS Y GOMAS PARA MOTOCICLETAS DE ESTE MINISTERIO 304,475</t>
  </si>
  <si>
    <t>658/13</t>
  </si>
  <si>
    <t>A010010011500001150</t>
  </si>
  <si>
    <t>5.2.3.7.2.03</t>
  </si>
  <si>
    <t>5.2.3.7.1.05</t>
  </si>
  <si>
    <t xml:space="preserve">Total  GUERRERO PEÑA AUTO PARTS C POR A </t>
  </si>
  <si>
    <t xml:space="preserve"> H &amp; R CLEAN SYSTEM </t>
  </si>
  <si>
    <t>P/ALQUILER DE BAÑOS PORTATILES, PARA LA DIR. PROVINCIAL LA ROMANA  DEL 1/02 AL 05/03/2014</t>
  </si>
  <si>
    <t>A010010011500000017</t>
  </si>
  <si>
    <t>COORDINACION MACIEL HACER CONTRATO</t>
  </si>
  <si>
    <t>DIR. PROV. LA ROMANA</t>
  </si>
  <si>
    <t>P/ALQUILER DE BAÑOS PORTATILES, PARA LA DIR. PROVINCIAL LA ROMANA  DEL 05/03 AL 20/03/2014</t>
  </si>
  <si>
    <t>P/ALQUILER DE BAÑOS PORTATILES, PARA LA DIR. PROVINCIAL LA ROMANA  DEL 20/03 AL 04/</t>
  </si>
  <si>
    <t>A010010011500000020</t>
  </si>
  <si>
    <t xml:space="preserve">P/ALQUILER DE BAÑOS PORTATILES, PARA LA DIR. PROVINCIAL LA ROMANA </t>
  </si>
  <si>
    <t>P/ALQUILER DE BAÑOS PORTATILES, PARA LA DIR. PROVINCIAL LA ROMANA</t>
  </si>
  <si>
    <t>ALQUILER DE BAÑOS PORTATILES DEL 4 AL 18/05/2014  PARA USO DE TURISTA EN BAYAHIBE</t>
  </si>
  <si>
    <t>SIN ORDEN</t>
  </si>
  <si>
    <t>A010010011500000025</t>
  </si>
  <si>
    <t>ALQUILER DE BAÑOS PORTATILES DEL18/05 al 02/06/2014  PARA USO DE TURISTA EN BAYAHIBE</t>
  </si>
  <si>
    <t>A010010011500000026</t>
  </si>
  <si>
    <t>ALQUILER DE BAÑOS PORTATILES DEL 02/06 al 17/06 /2014  PARA USO DE TURISTA EN BAYAHIBE</t>
  </si>
  <si>
    <t>A010010011500000027</t>
  </si>
  <si>
    <t>ALQUILER DE BAÑOS PORTATILES DEL  17/06  al 01/08/2014  PARA USO DE TURISTA EN BAYAHIBE</t>
  </si>
  <si>
    <t>A010010011500000033</t>
  </si>
  <si>
    <t>ALQUILER DE BAÑOS PORTATILES DEL  01/08 al 16/08/2014  PARA USO DE TURISTA EN BAYAHIBE</t>
  </si>
  <si>
    <t>A010010011500000034</t>
  </si>
  <si>
    <t>ALQUILER DE BAÑOS PORTATILES DEL 16 AL  31 AGOSTO 2014 PARA USO DE TURISTA EN BAYAHIBE</t>
  </si>
  <si>
    <t>A010010011500000036</t>
  </si>
  <si>
    <t>ALQUILER DE BAÑOS PORTATILES DEL 31 AGOSTO AL 15 DE SEPTIEMBRE AL  2014 PARA USO DE TURISTA EN BAYAHIBE</t>
  </si>
  <si>
    <t>ALQUILER DE BAÑOS PORTATILES DEL 15 DE SEPTIEMBRE AL 30/09/2014 PARA USO DE TURISTA EN BAYAHIBE</t>
  </si>
  <si>
    <t>A010010011500000038</t>
  </si>
  <si>
    <t>SERVICIO DE ALQUILER DE LOS BAÑOS</t>
  </si>
  <si>
    <t>ALQUILER DE BAÑOS PORTATILES DEL 01 DE NOVIEMBRE AL 21/11/2014 PARA USO DE TURISTA EN BAYAHIBE</t>
  </si>
  <si>
    <t>A010010011500000041</t>
  </si>
  <si>
    <t xml:space="preserve">Total  H &amp; R CLEAN SYSTEM </t>
  </si>
  <si>
    <t xml:space="preserve"> HISPANIOLA PLANT VIVERO, S.A </t>
  </si>
  <si>
    <t>COMPRA DE PALMA Y GRAMA</t>
  </si>
  <si>
    <t>61/15</t>
  </si>
  <si>
    <t>A010010011500000035</t>
  </si>
  <si>
    <t>CONTABILIDAD FISICO DEVUELTO DE PRESUPUESTO POR IMPUESTO</t>
  </si>
  <si>
    <t xml:space="preserve">Total  HISPANIOLA PLANT VIVERO, S.A </t>
  </si>
  <si>
    <t>5.2.2.7.206</t>
  </si>
  <si>
    <t>H CHA &amp; SHA SOLUTIONS, SRL.</t>
  </si>
  <si>
    <t>MANTENIMIENTO Y REPARACION DE VEHICULO</t>
  </si>
  <si>
    <t>176/17</t>
  </si>
  <si>
    <t>A010010011500000001</t>
  </si>
  <si>
    <t>242/17</t>
  </si>
  <si>
    <t>A010010011500000002</t>
  </si>
  <si>
    <t>VICE-MINISTERIO DE COSTEROS Y MARINOS</t>
  </si>
  <si>
    <t>246/17</t>
  </si>
  <si>
    <t>A010010011500000004</t>
  </si>
  <si>
    <t>MANTENIMIENTO Y REPARACION DE VEHICULO VALOR 149,337.57</t>
  </si>
  <si>
    <t>200/17</t>
  </si>
  <si>
    <t>A010010011500000003</t>
  </si>
  <si>
    <t>251/17</t>
  </si>
  <si>
    <t>A010010011500000006</t>
  </si>
  <si>
    <t>MANTENIMIENTO Y REPARACION DE VEHICULO VALOR  64,482.17</t>
  </si>
  <si>
    <t>238/17</t>
  </si>
  <si>
    <t>MANTENIMIENTO Y REPARACION DE VEHICULO VALOR 87,792.35</t>
  </si>
  <si>
    <t>50/17</t>
  </si>
  <si>
    <t>MANTENIMIENTO Y REPARACION DE VEHICULO VALOR 74,700.35</t>
  </si>
  <si>
    <t>49/17</t>
  </si>
  <si>
    <t>A010010011500000007</t>
  </si>
  <si>
    <t>59/17</t>
  </si>
  <si>
    <t>A010010011500000010</t>
  </si>
  <si>
    <t>62/17</t>
  </si>
  <si>
    <t>A010010011500000011</t>
  </si>
  <si>
    <t>SAN PEDRO DE MACORIS</t>
  </si>
  <si>
    <t>DEVUELTO A COMPRA HACER PREVENTIVO</t>
  </si>
  <si>
    <t>MANTENIMIENTO Y REPARACION DE VEHICULO VALOR 38,243.42</t>
  </si>
  <si>
    <t>67/17</t>
  </si>
  <si>
    <t>A010010011500000014</t>
  </si>
  <si>
    <t>Total H CHA &amp; SHA SOLUTIONS, SRL.</t>
  </si>
  <si>
    <t xml:space="preserve"> HYPERTEC SOLUCIONES Y CONSULTORIA </t>
  </si>
  <si>
    <t>ADQUISICION DE INVERSOR PROVINCIAL INDEPENDENCIA</t>
  </si>
  <si>
    <t>287/14</t>
  </si>
  <si>
    <t>CONTABILIDAD FISICO. NO REG.</t>
  </si>
  <si>
    <t>DIRECTOR PROV. INDEPENDENCIA</t>
  </si>
  <si>
    <t xml:space="preserve">Total  HYPERTEC SOLUCIONES Y CONSULTORIA </t>
  </si>
  <si>
    <t xml:space="preserve">IGLESIAS CONSTRUCCIONES </t>
  </si>
  <si>
    <t xml:space="preserve">CONSTRUCCION Y QUIPAMIENTO PARQUE NAC. SIERRA DE NEYBA, </t>
  </si>
  <si>
    <t xml:space="preserve"> TOTAL IGLESIAS CONSTRUCCIONES </t>
  </si>
  <si>
    <t xml:space="preserve"> IMPRESOS Y SERVICIOS LOPEZ </t>
  </si>
  <si>
    <t xml:space="preserve">COMPRA DE SOBRES TIMBRADOS </t>
  </si>
  <si>
    <t>328/14</t>
  </si>
  <si>
    <t>A010010011500005346</t>
  </si>
  <si>
    <t>CONTABILIDAD FISICO CAJA. PROBLEMAS DE IMPUESTOS</t>
  </si>
  <si>
    <t>ENC. CORRESPONDENCIA</t>
  </si>
  <si>
    <t xml:space="preserve">Total  IMPRESOS Y SERVICIOS LOPEZ </t>
  </si>
  <si>
    <t>IMPRESOS Y PAPELERIA DOS M, SRL.</t>
  </si>
  <si>
    <t>ADQ. DE IMPERSION DE CARNET</t>
  </si>
  <si>
    <t>110/17</t>
  </si>
  <si>
    <t>A010010011500000171</t>
  </si>
  <si>
    <t>Total IMPRESOS Y PAPELERIA DOS M, SRL.</t>
  </si>
  <si>
    <t>5.2.3.3.1.01</t>
  </si>
  <si>
    <t xml:space="preserve"> IMPROFORMAS </t>
  </si>
  <si>
    <t>COMPRA DE MATERIALES DE OFICINA VALOR 494,933.30</t>
  </si>
  <si>
    <t>137/17</t>
  </si>
  <si>
    <t>A010010011500000289</t>
  </si>
  <si>
    <t>A010010011500000283</t>
  </si>
  <si>
    <t xml:space="preserve">Total  IMPROFORMAS </t>
  </si>
  <si>
    <t>INDUSTRIAS Y CASA S.R.L.</t>
  </si>
  <si>
    <t>COMPRA DE BOMBA TIPO MOCHILA, UTILIZADA EN LA APLICACIÓN DE FERTILIZANTE DE LOS DIFERENTES VIVEROS DE ESTE MINISTERIO</t>
  </si>
  <si>
    <t>645-16</t>
  </si>
  <si>
    <t>A010010011500000296</t>
  </si>
  <si>
    <t>DIR. REFORESTACION</t>
  </si>
  <si>
    <t>Total INDUSTRIAS Y CASA S.R.L.</t>
  </si>
  <si>
    <t>INHELTEK</t>
  </si>
  <si>
    <t>COMPRA DE ENSERES Y CAJONES PLASTICOS VALOR 27,578.96</t>
  </si>
  <si>
    <t>672/16</t>
  </si>
  <si>
    <t>100 Y 104</t>
  </si>
  <si>
    <t xml:space="preserve">DIRECCION DE AREAS PROTEIDAS Y QUISQUEYA VERDE </t>
  </si>
  <si>
    <t>5.2.3.9.5.301</t>
  </si>
  <si>
    <t>TOTAL INHELTEK</t>
  </si>
  <si>
    <t xml:space="preserve"> INMOBILIARIA FELPA </t>
  </si>
  <si>
    <t>PAGO TERCERA CUBICACION REHABILITACION DE INFORMACION AMBIENTAL Y OFICINA DE PARQUE URBANOS Y RESIDUOS SOLIDOS, EDUCACION AMBIENTAL, SUMINISTRO, ARCHIVO Y CORRESPONDENCIA, EVENTOS, PROTOCOLO Y LA UNIDAD DE AUDITORIA</t>
  </si>
  <si>
    <t>A010010011500000143</t>
  </si>
  <si>
    <t>EL EXPEDEINTE LO TIENE INGENIERIA PARA HACERLE DISPENSA</t>
  </si>
  <si>
    <t xml:space="preserve">Total  INMOBILIARIA FELPA </t>
  </si>
  <si>
    <t>5.2.2.1.1..01</t>
  </si>
  <si>
    <t xml:space="preserve"> INSTITUTO DOMINICANO DE TELECOMUNICACIONES </t>
  </si>
  <si>
    <t>PAGO DERECHO DE USO DEL ESPECTRO RADIOELECTRICO POR LOS TRAMISORES QUE UTILIZAN LAS FRECUENCIAS DE ESTE MINISTERIO VALOR OFICIO 72,055.54</t>
  </si>
  <si>
    <t>A010010011500000301</t>
  </si>
  <si>
    <t xml:space="preserve"> TECNOLOGIA ESPERANDO CONTRATO </t>
  </si>
  <si>
    <t>A010010011500000279</t>
  </si>
  <si>
    <t>A010010011500000802</t>
  </si>
  <si>
    <t xml:space="preserve">Total  INSTITUTO DOMINICANO DE TELECOMUNICACIONES </t>
  </si>
  <si>
    <t xml:space="preserve"> INVERPACK </t>
  </si>
  <si>
    <t>INVERSOS FASE II Y BATERIAS</t>
  </si>
  <si>
    <t>99/17</t>
  </si>
  <si>
    <t>A010010011500000066</t>
  </si>
  <si>
    <t>LA ROMANA</t>
  </si>
  <si>
    <t>5.2.2.8.7.05</t>
  </si>
  <si>
    <t>CREACION DE PUNTOS  DE REDES</t>
  </si>
  <si>
    <t>140/17</t>
  </si>
  <si>
    <t>A010010011500000085</t>
  </si>
  <si>
    <t xml:space="preserve">Total  INVERPACK </t>
  </si>
  <si>
    <t xml:space="preserve"> INVERSIONES IGAE  </t>
  </si>
  <si>
    <t>168/16</t>
  </si>
  <si>
    <t>A010010011500000146</t>
  </si>
  <si>
    <t>VICEMINISTRO AREAS PROTEGIDAS</t>
  </si>
  <si>
    <t xml:space="preserve">Total  INVERSIONES IGAE  </t>
  </si>
  <si>
    <t>INVERSIONES PEÑAFA, SRL.</t>
  </si>
  <si>
    <t>COMPRA DE 40 BATERIAS PERF. 27F AMERICANAS</t>
  </si>
  <si>
    <t>280/17</t>
  </si>
  <si>
    <t>A010010011500003521</t>
  </si>
  <si>
    <t>334/17</t>
  </si>
  <si>
    <t>A010010011500003551</t>
  </si>
  <si>
    <t>SAN JUAN DE LA MAGUANA</t>
  </si>
  <si>
    <t>Total INVERSIONES PEÑAFA, SRL.</t>
  </si>
  <si>
    <t>INVERSIONES TARAMACA</t>
  </si>
  <si>
    <t>SEGUNDO PAGO PAGO COMPRA DE AGUA  VALOR ORDEN 57,000.00</t>
  </si>
  <si>
    <t>34/17</t>
  </si>
  <si>
    <t>A010080011500000849</t>
  </si>
  <si>
    <t>A010080011500000852</t>
  </si>
  <si>
    <t>PRIMER PAGO COMPRA DE AGUA  VALOR ORDEN 57,000.00</t>
  </si>
  <si>
    <t>244/17</t>
  </si>
  <si>
    <t>A010080011500000871</t>
  </si>
  <si>
    <t>A010080011500000851</t>
  </si>
  <si>
    <t>A010080011500000862</t>
  </si>
  <si>
    <t>TOTAL INVERSIONES TARAMACA</t>
  </si>
  <si>
    <t xml:space="preserve"> ISABEL MARIA CASTILLO DE LOS SANTOS </t>
  </si>
  <si>
    <t>SERVICIO DE REFRIGERIIO</t>
  </si>
  <si>
    <t>253/14</t>
  </si>
  <si>
    <t>P010010011502246750</t>
  </si>
  <si>
    <t>COORDINADOR. DIREC. PROV.</t>
  </si>
  <si>
    <t xml:space="preserve">Total  ISABEL MARIA CASTILLO DE LOS SANTOS </t>
  </si>
  <si>
    <t>5.2.2.8.7.02</t>
  </si>
  <si>
    <t xml:space="preserve"> JAISSER TRINIDAD BERA PICHARDO </t>
  </si>
  <si>
    <t>PAGO SERVICIO DE LEGALIZACION</t>
  </si>
  <si>
    <t>P010010011502040124</t>
  </si>
  <si>
    <t>CONTABILIDAD  FISICO NO TIENE CUENTA BANCARIA EN EL SIGEF NI IMPUESTOS</t>
  </si>
  <si>
    <t>DIRECCION LEGAL</t>
  </si>
  <si>
    <t xml:space="preserve">Total  JAISSER TRINIDAD BERA PICHARDO </t>
  </si>
  <si>
    <t xml:space="preserve"> JE PIEZAS Y SERVICIOS, SRL </t>
  </si>
  <si>
    <t>ADQUISICION DE GOMAS PARA LA CAMIONETA ISUZU DIMAX PROVINCIAL SAN CRISTOBAL</t>
  </si>
  <si>
    <t>A010010011500001495</t>
  </si>
  <si>
    <t>DEVUELTO A ADMINISTRATIVO. NO REGISTRADO  Y NO APARECE EL EXPEDIENTE</t>
  </si>
  <si>
    <t>PROV. SAN CRISTOBAL</t>
  </si>
  <si>
    <t>ADQUISICION DE BATERIAS NISSAN TURISTAR ASIGNADO DIVISION DE TRANSPORTACION</t>
  </si>
  <si>
    <t>518/14</t>
  </si>
  <si>
    <t>A010010011500001557</t>
  </si>
  <si>
    <t>FRI</t>
  </si>
  <si>
    <t>CONTABILIDAD FISICO. NO ESTAN REGISTRADO. PROBLEMA IMPUESTO</t>
  </si>
  <si>
    <t>DIV. TRANSPORTACION P-1</t>
  </si>
  <si>
    <t xml:space="preserve">Total  JE PIEZAS Y SERVICIOS, SRL </t>
  </si>
  <si>
    <t>JIMUSA COMERCIAL JC, SRL.</t>
  </si>
  <si>
    <t>COMPRA DE SILLAS Y MESAS PLASTICAS</t>
  </si>
  <si>
    <t>237/17</t>
  </si>
  <si>
    <t>A010010011500000246</t>
  </si>
  <si>
    <t>Total JIMUSA COMERCIAL JC, SRL.</t>
  </si>
  <si>
    <t xml:space="preserve"> JOCELYN GONZALEZ CORREA </t>
  </si>
  <si>
    <t>PAGO SERVICIO DE REFRIGERIO PARA ACTIVIDAD CON GRUPO DE EMPRESARIOS DE HAINA EL 22/11/2011</t>
  </si>
  <si>
    <t>491/2012</t>
  </si>
  <si>
    <t>P010010011500247068</t>
  </si>
  <si>
    <t xml:space="preserve">CONTABILIDAD FISICO PROBLEMA IMP. </t>
  </si>
  <si>
    <t>ENC. EVENTOS</t>
  </si>
  <si>
    <t>SERVICIO DE REFRIGERIO Y ALMUERZO EL 21/09/2011  INTERCAMBIOO DE GUARDAPARQUES CON EL DR. CRAIG  MACFARLAND</t>
  </si>
  <si>
    <t>1360/11</t>
  </si>
  <si>
    <t>P010010011500247064</t>
  </si>
  <si>
    <t>EDUCACION E INFORMACION AMBIENTAL</t>
  </si>
  <si>
    <t xml:space="preserve">Total  JOCELYN GONZALEZ CORREA </t>
  </si>
  <si>
    <t xml:space="preserve"> JUAN AMADO CUEVAS VASQUEZ </t>
  </si>
  <si>
    <t>43/17</t>
  </si>
  <si>
    <t>A010010011500000294</t>
  </si>
  <si>
    <t>186/17</t>
  </si>
  <si>
    <t>A010010011500000295</t>
  </si>
  <si>
    <t>REFORESTACION</t>
  </si>
  <si>
    <t>203/17</t>
  </si>
  <si>
    <t>COMPRA DE ACEITE, FILTRO Y GRASA PARA EQUIPOS PESADOS  146,396.470</t>
  </si>
  <si>
    <t>216-17</t>
  </si>
  <si>
    <t>A010010011500000297</t>
  </si>
  <si>
    <t>243/17</t>
  </si>
  <si>
    <t>A010010011500000298</t>
  </si>
  <si>
    <t>245/17</t>
  </si>
  <si>
    <t>A010010011500000299</t>
  </si>
  <si>
    <t>SERVICIO DE REPARACION   VALOR 43,070.00</t>
  </si>
  <si>
    <t>51/17</t>
  </si>
  <si>
    <t>A010010011500000300</t>
  </si>
  <si>
    <t>58/17</t>
  </si>
  <si>
    <t>VICEMINISTRO DE RECURSOS FORESTALES</t>
  </si>
  <si>
    <t>202/17</t>
  </si>
  <si>
    <t>A010010011500000302</t>
  </si>
  <si>
    <t>DIRECTOR RTECNICO DE REFORESTACION</t>
  </si>
  <si>
    <t>39/17</t>
  </si>
  <si>
    <t>A010010011500000303</t>
  </si>
  <si>
    <t>247/17</t>
  </si>
  <si>
    <t>A010010011500000304</t>
  </si>
  <si>
    <t>DIRECTOR AMBIENTAL DEL DISTRITO</t>
  </si>
  <si>
    <t xml:space="preserve">Total  JUAN AMADO CUEVAS VASQUEZ </t>
  </si>
  <si>
    <t>JUBON CONFECCIONES</t>
  </si>
  <si>
    <t>CONFECCION DE GORRAS Y POLO SHIRTS VALOR 70,800.00</t>
  </si>
  <si>
    <t>157/17</t>
  </si>
  <si>
    <t>A010010011500000134</t>
  </si>
  <si>
    <t>DIRECTORA COMUNICACIONES</t>
  </si>
  <si>
    <t>PAGADO CON EL CHEQUE 56889 D/F 10/05/2017</t>
  </si>
  <si>
    <t>TOTAL JUBON CONFECCIONES</t>
  </si>
  <si>
    <t xml:space="preserve"> KINETICS CALIBRATION </t>
  </si>
  <si>
    <t>COMPRA DE CALIBRATION MEDIDOR MULTIPARAMETRO</t>
  </si>
  <si>
    <t>183/17</t>
  </si>
  <si>
    <t>A010010011500000056</t>
  </si>
  <si>
    <t xml:space="preserve">Total  KINETICS CALIBRATION </t>
  </si>
  <si>
    <t xml:space="preserve"> LABORATORIO QUIMICO &amp; AMBIENTAL </t>
  </si>
  <si>
    <t>SERVICIO DE ANALISIS DE AGUA A LA LAGUNA GRI-GRI</t>
  </si>
  <si>
    <t>435/16</t>
  </si>
  <si>
    <t>A010010011500000148</t>
  </si>
  <si>
    <t xml:space="preserve">Total  LABORATORIO QUIMICO &amp; AMBIENTAL </t>
  </si>
  <si>
    <t xml:space="preserve"> LB EVENTOS SOCIALES </t>
  </si>
  <si>
    <t>SERVICIO DE REFROGERIO DEL 03 AL 07/04/2017</t>
  </si>
  <si>
    <t>211/17</t>
  </si>
  <si>
    <t>A010010011500001694</t>
  </si>
  <si>
    <t>DEVUELTO A COMPRA ALEXANDRA</t>
  </si>
  <si>
    <t>PLANIFICACION</t>
  </si>
  <si>
    <t xml:space="preserve">Total  LB EVENTOS SOCIALES </t>
  </si>
  <si>
    <t>5.2.6.1.1.01</t>
  </si>
  <si>
    <t xml:space="preserve"> LIMCOBA </t>
  </si>
  <si>
    <t>ARCHIVO DE 4 GABETAS. NOTA LA FACTURA ES 9132 NO ES 9133</t>
  </si>
  <si>
    <t>218/17</t>
  </si>
  <si>
    <t>A010010011500001932</t>
  </si>
  <si>
    <t>COMPRA DE ARCHIVO MODULARES</t>
  </si>
  <si>
    <t>261/17</t>
  </si>
  <si>
    <t>A010010011500001940</t>
  </si>
  <si>
    <t>BANCO DE SEMILLA</t>
  </si>
  <si>
    <t>COMPRA D 5 ARCHIVO MODULARES</t>
  </si>
  <si>
    <t>265/17</t>
  </si>
  <si>
    <t>A010010011500001946</t>
  </si>
  <si>
    <t xml:space="preserve">Total  LIMCOBA </t>
  </si>
  <si>
    <t xml:space="preserve"> LUIS FELIPE CARTAGENA  </t>
  </si>
  <si>
    <t xml:space="preserve">SERV. ENMARCADO PINTURA  DIA DE LA FAMILIA </t>
  </si>
  <si>
    <t>534/14</t>
  </si>
  <si>
    <t>DEVUELTO A COMPRA  FRANCISCO POR QUE LA FACTUR ESTA A NOMBRE DE OTRO SUPLIDOR</t>
  </si>
  <si>
    <t>DIR. ADMINISTRATIVO</t>
  </si>
  <si>
    <t xml:space="preserve">Total  LUIS FELIPE CARTAGENA  </t>
  </si>
  <si>
    <t>MARIA RAQUEL BENCOSME COMPRES</t>
  </si>
  <si>
    <t xml:space="preserve">SERVICIO DE REFRIGERIO </t>
  </si>
  <si>
    <t>64/17</t>
  </si>
  <si>
    <t>P010010011502683649</t>
  </si>
  <si>
    <t>TOTAL MARIA RAQUEL BENCOSME COMPRES</t>
  </si>
  <si>
    <t xml:space="preserve"> MARILO COMIDA SABROSA </t>
  </si>
  <si>
    <t>SERVICIO DE REFRIGERIO</t>
  </si>
  <si>
    <t>154/13</t>
  </si>
  <si>
    <t>A010010011500001114</t>
  </si>
  <si>
    <t>ARCHIVAR EN CONTABILIDAD POR NO ENVIAR NOTA DE CREDITO CON NCF</t>
  </si>
  <si>
    <t>ENC. DE ARCHIVO Y CORRESPONDENCIA</t>
  </si>
  <si>
    <t>264-17</t>
  </si>
  <si>
    <t>A010010011500002096</t>
  </si>
  <si>
    <t>321/17</t>
  </si>
  <si>
    <t>A010010011500002099</t>
  </si>
  <si>
    <t>DIRECCION DE RECURSOS HUMANOS</t>
  </si>
  <si>
    <t xml:space="preserve">Total  MARILO COMIDA SABROSA </t>
  </si>
  <si>
    <t xml:space="preserve"> MARLOP MULTI SERVICES, SRL. </t>
  </si>
  <si>
    <t>COMPRA DE GRAPADORA</t>
  </si>
  <si>
    <t>133/17</t>
  </si>
  <si>
    <t>COMPRA DE MATERILES DE AIRE ACONDICIONADO 45,157.42</t>
  </si>
  <si>
    <t>316/17</t>
  </si>
  <si>
    <t>A010010011500000619</t>
  </si>
  <si>
    <t>COMPRA DE DICCIONARIO</t>
  </si>
  <si>
    <t>164/17</t>
  </si>
  <si>
    <t>A010010011500000620</t>
  </si>
  <si>
    <t>COMPRA DE LICUADORA, TERMO,HORNO,PLATO,CUCHARA, JARRA, CALDERO, VASO, TAZA.</t>
  </si>
  <si>
    <t>299/17</t>
  </si>
  <si>
    <t>A010010011500000622</t>
  </si>
  <si>
    <t>COMPRA YENIFER</t>
  </si>
  <si>
    <t>COMPRA DE PROCESADORES DE ALIMENTOS</t>
  </si>
  <si>
    <t>298/17</t>
  </si>
  <si>
    <t>ESCUELA NACIONAL DE MEDIO AMBIENTE</t>
  </si>
  <si>
    <t>COMPRA DE TELEFONOS INALAMBRICOS</t>
  </si>
  <si>
    <t>357/17</t>
  </si>
  <si>
    <t>A010010011500000626</t>
  </si>
  <si>
    <t>DIRECTOR PROVINCIAL LA ROMANA</t>
  </si>
  <si>
    <t xml:space="preserve">Total  MARLOP MULTI SERVICES, SRL. </t>
  </si>
  <si>
    <t xml:space="preserve"> MARTINEZ AUDIO </t>
  </si>
  <si>
    <t>ALQUILER DE AUDIO PARA FIESTA NAVIDEÑA 2011</t>
  </si>
  <si>
    <t>1663/2011</t>
  </si>
  <si>
    <t>DEVUELTO A COMPRA EL 09/04/2015 POR QUE YA ESTE SERVICIO SE LE HA PAGADO  A MARILO CON EL LIBRAM. 6356/11</t>
  </si>
  <si>
    <t xml:space="preserve">Total  MARTINEZ AUDIO </t>
  </si>
  <si>
    <t xml:space="preserve"> MATEO CABRAL IMPORT </t>
  </si>
  <si>
    <t>REPARACION Y MANTENIMIENTO</t>
  </si>
  <si>
    <t>529/16</t>
  </si>
  <si>
    <t xml:space="preserve">Total  MATEO CABRAL IMPORT </t>
  </si>
  <si>
    <t>METROTEC</t>
  </si>
  <si>
    <t>COMPRA DE IMPRESORA PARA CARNET</t>
  </si>
  <si>
    <t>326/17</t>
  </si>
  <si>
    <t>A010010011500000648</t>
  </si>
  <si>
    <t>TOTAL METROTEC</t>
  </si>
  <si>
    <t>00107245730</t>
  </si>
  <si>
    <t xml:space="preserve"> MILAGROS TAVERAS  MUÑEZ</t>
  </si>
  <si>
    <t>ABONO COMPRA DE COMESTIBLE PARA VALLE NUEVO VALOR 274,209.54</t>
  </si>
  <si>
    <t>76/17</t>
  </si>
  <si>
    <t>LIBRAMIENTO 2834 VENCE EL 22/05/2017</t>
  </si>
  <si>
    <t>SALDO COMPRA DE COMESTIBLE PARA VALLE NUEVO VALOR 274,209.54</t>
  </si>
  <si>
    <t>CONTABILIDAD CRISTINA</t>
  </si>
  <si>
    <t xml:space="preserve">SALDO COMPRA DE COMESTIBLE PARA VALLE NUEVO VALOR 274,209.54 </t>
  </si>
  <si>
    <t>ABONO COMPRA DE COMESTIBLE PARA VALLE NUEVO VALOR 151,077.40</t>
  </si>
  <si>
    <t>88/17</t>
  </si>
  <si>
    <t>LIBRAMIENTO 2831 VENCE EL 20/05/2017</t>
  </si>
  <si>
    <t>SALDO COMPRA DE COMESTIBLE PARA VALLE NUEVO VALOR 151,077.40</t>
  </si>
  <si>
    <t>CONTABILIDAD   FISICO</t>
  </si>
  <si>
    <t>COMPRA DE COMESTIBLE PARA VALLE NUEVO VALOR 151,077.40</t>
  </si>
  <si>
    <t>ABONO COMPRA DE COMESTIBLES MES DE MARZO 2017 VALLE NUEVO valor 169,852.56</t>
  </si>
  <si>
    <t>257/17</t>
  </si>
  <si>
    <t>LIBRAMIENTO 2867 VENCE EL 20/05/2017</t>
  </si>
  <si>
    <t>COMPRA DE COMESTIBLES MES DE MARZO 2017 VALLE NUEVO valor 169,852.56</t>
  </si>
  <si>
    <t xml:space="preserve">ABONO COMPRA DE  ALIMENTOS, FOSFOROS Y DETERGENTE VALOR 35,221.54 </t>
  </si>
  <si>
    <t>284/17</t>
  </si>
  <si>
    <t xml:space="preserve">CONTABILIDAD </t>
  </si>
  <si>
    <t>SALDO COMPRA DE  ALIMENTOS, FOSFOROS Y DETERGENTE VALOR 35,221.54</t>
  </si>
  <si>
    <t>COMPRA DE ALIMENTOS PAPEL HIGIENICO, SERVILLETAS, FUNDAS  Y ENCENDEDOR VALOR 804,308.00 DEL 17/04 AL 17/05/2017</t>
  </si>
  <si>
    <t>351/17</t>
  </si>
  <si>
    <t>COMPRA DE ALIMENTOS PAPEL HIGIENICO, SERVILLETAS, FUNDAS  Y ENCENDEDOR VALOR 804,308.00</t>
  </si>
  <si>
    <t>COMPRA DE ALIMENTOS PAPEL HIGIENICO, SERVILLETAS, FUNDAS  Y ENCENDEDOR</t>
  </si>
  <si>
    <t>347/17</t>
  </si>
  <si>
    <t>DIRECTOR PROV. ELIAS PIÑA</t>
  </si>
  <si>
    <t xml:space="preserve">Total  MILAGROS TAVERAS </t>
  </si>
  <si>
    <t xml:space="preserve"> MILENA SANTANA BUFFETS </t>
  </si>
  <si>
    <t>REFRIGERIO PARA TALLER DE CONFORMACION DEL COMITÉ DE MANEJO Y DESARROLLO EL 28/03/2012</t>
  </si>
  <si>
    <t>270/12</t>
  </si>
  <si>
    <t>A010010011501815159</t>
  </si>
  <si>
    <t>TRANSF.  IWACANRD</t>
  </si>
  <si>
    <t>ARCHIVADO EN CONTABILIDA POR IMPUESTOS</t>
  </si>
  <si>
    <t>DIR. PART. SOCIAL</t>
  </si>
  <si>
    <t>116/14</t>
  </si>
  <si>
    <t>A010010011501815167</t>
  </si>
  <si>
    <t>DIRECTOR AREA PROTEGIDA</t>
  </si>
  <si>
    <t>117/14</t>
  </si>
  <si>
    <t>A010010011501815166</t>
  </si>
  <si>
    <t xml:space="preserve">REFRIGERIO PARA 85 PERSONAS </t>
  </si>
  <si>
    <t>180/14</t>
  </si>
  <si>
    <t>A010010011501815168</t>
  </si>
  <si>
    <t xml:space="preserve">REFRIGERIO PARA 25 PERSONAS </t>
  </si>
  <si>
    <t>181/14</t>
  </si>
  <si>
    <t>A010010011501815169</t>
  </si>
  <si>
    <t>SERVICIO DE REFRIGERIO EL 9/10/2014</t>
  </si>
  <si>
    <t>365/14</t>
  </si>
  <si>
    <t>NO TIENE FACT</t>
  </si>
  <si>
    <t xml:space="preserve">Total  MILENA SANTANA BUFFETS </t>
  </si>
  <si>
    <t>MILENIUM PROMOTION, SRL</t>
  </si>
  <si>
    <t>COMPRA DE GOMAS PARA EL MINISTERIO</t>
  </si>
  <si>
    <t>258/17</t>
  </si>
  <si>
    <t>A010010011500000101</t>
  </si>
  <si>
    <t>TOTAL MILENIUM PROMOTION, SRL</t>
  </si>
  <si>
    <t>5.2.4.9.1.01</t>
  </si>
  <si>
    <t xml:space="preserve"> MINISTERIO DE TURISMO </t>
  </si>
  <si>
    <t>DECORACION NAVIDEÑA AREAS COMUNES</t>
  </si>
  <si>
    <t>1271 DE TURISMO</t>
  </si>
  <si>
    <t>DIRECTOR ADMINISTRATIVO</t>
  </si>
  <si>
    <t xml:space="preserve">Total  MINISTERIO DE TURISMO </t>
  </si>
  <si>
    <t xml:space="preserve"> MOISES DAVID RAMIREZ ARIAS </t>
  </si>
  <si>
    <t>SERVICIO DE REPARACION Y PINTURA DE VARIOS MURALES LOCALIZADOS EN LAGUNA BAVARO</t>
  </si>
  <si>
    <t>477/16</t>
  </si>
  <si>
    <t>COMPRA SANTIAGO</t>
  </si>
  <si>
    <t xml:space="preserve">Total  MOISES DAVID RAMIREZ ARIAS </t>
  </si>
  <si>
    <t xml:space="preserve"> MOTO FRANCIS </t>
  </si>
  <si>
    <t>COMPRA DE PIEZA PARA MOTOR  VALOR 11,741.00</t>
  </si>
  <si>
    <t>219/17</t>
  </si>
  <si>
    <t>A010010011500005965</t>
  </si>
  <si>
    <t>354/17</t>
  </si>
  <si>
    <t>A010010011500006015</t>
  </si>
  <si>
    <t xml:space="preserve">Total  MOTO FRANCIS </t>
  </si>
  <si>
    <t xml:space="preserve"> MUEBLES VISMEL </t>
  </si>
  <si>
    <t>COMPRA DE 2,000 RESMA DE PAPEL</t>
  </si>
  <si>
    <t>173/17</t>
  </si>
  <si>
    <t>A010010011500000522</t>
  </si>
  <si>
    <t>COMPRA DE 5 MAQUINAS SUMADORAS</t>
  </si>
  <si>
    <t>269/17</t>
  </si>
  <si>
    <t>A010010011500000544</t>
  </si>
  <si>
    <t>5.2.3.9.5.01</t>
  </si>
  <si>
    <t>COMPRA  MANTELES  Y UTENSILIO DE COCINA VALOR 4,537.10</t>
  </si>
  <si>
    <t>252/17</t>
  </si>
  <si>
    <t>A010010011500000545</t>
  </si>
  <si>
    <t xml:space="preserve">Total  MUEBLES VISMEL </t>
  </si>
  <si>
    <t xml:space="preserve"> MUÑOZ CONCEPTO MOBILIARIO </t>
  </si>
  <si>
    <t xml:space="preserve">COMPRA DE SILLON </t>
  </si>
  <si>
    <t>24/17</t>
  </si>
  <si>
    <t>A010010011500002581</t>
  </si>
  <si>
    <t>COORDINADOR ADMINISTRATIVO Y FINANCIERO</t>
  </si>
  <si>
    <t>COMPRA DE ARCHIVO MODULARES DE 3 GAVETAS</t>
  </si>
  <si>
    <t>282/17</t>
  </si>
  <si>
    <t>A010010011500002620</t>
  </si>
  <si>
    <t>DIRECTOR MANEJO DE BOSQUE</t>
  </si>
  <si>
    <t>COMPRA DE ARCHIVO DE GABETA</t>
  </si>
  <si>
    <t>344/17</t>
  </si>
  <si>
    <t>A010010011500002630</t>
  </si>
  <si>
    <t>DIRECCION ESPAILLAT</t>
  </si>
  <si>
    <t xml:space="preserve">Total  MUÑOZ CONCEPTO MOBILIARIO </t>
  </si>
  <si>
    <t xml:space="preserve"> NEGOCIOS ESTUARDOX, SRL </t>
  </si>
  <si>
    <t>COMPRA DE BOTAS Y CAPAS IMPERMEABLES VALOR 44,446.94</t>
  </si>
  <si>
    <t>163/17</t>
  </si>
  <si>
    <t>MARIA TRINIDAD SANCHEZ</t>
  </si>
  <si>
    <t>COMPRA DE BATERIAS PARA INVERSOR VALOR 97,864.63</t>
  </si>
  <si>
    <t>182/16</t>
  </si>
  <si>
    <t>COMPRA DE MATERIALES DE LIMPIEZAS VALOR 48,819.97</t>
  </si>
  <si>
    <t>178/17</t>
  </si>
  <si>
    <t>ENCARGADO DE SEGURIDAD</t>
  </si>
  <si>
    <t>COMPRA DE MESAS DE CENTRO Y DE ESQUINA, LICUADORA VALOR 38,190.62</t>
  </si>
  <si>
    <t>262/17</t>
  </si>
  <si>
    <t>COMPRA DE ALAMBRE DE PUA</t>
  </si>
  <si>
    <t>207/17</t>
  </si>
  <si>
    <t>DIRECCION PROV. LA ROMANA</t>
  </si>
  <si>
    <t>COMPRA DE CAJA FUERTE</t>
  </si>
  <si>
    <t>240/17</t>
  </si>
  <si>
    <t>COMPRA DE MATERILAES FERRETEROS</t>
  </si>
  <si>
    <t>278/17</t>
  </si>
  <si>
    <t>ENTRAGA EN PROCESO</t>
  </si>
  <si>
    <t>COMPRA DE MATERIAES ELECTRICOS</t>
  </si>
  <si>
    <t>287/17</t>
  </si>
  <si>
    <t>06/04/207</t>
  </si>
  <si>
    <t xml:space="preserve">Total  NEGOCIOS ESTUARDOX, SRL </t>
  </si>
  <si>
    <t>5.2.2.8.7.06</t>
  </si>
  <si>
    <t xml:space="preserve">NETTELCO </t>
  </si>
  <si>
    <t>SERVICIO DE ADECUACION DE CENTRAL TELEFONICA</t>
  </si>
  <si>
    <t>516/6</t>
  </si>
  <si>
    <t xml:space="preserve">TOTAL NETTELCO </t>
  </si>
  <si>
    <t>NEW PRINT DOMINICANA</t>
  </si>
  <si>
    <t>PRIMER PAGO POR VALOR 943,339.20 COMPRA DE IMPRESIÓN EL VALOR DEL CONTRATO ES DE 1,411,280.00 SOLO ENTREGARON UNA PARTE</t>
  </si>
  <si>
    <t>322/17</t>
  </si>
  <si>
    <t xml:space="preserve">A010010010100001037  </t>
  </si>
  <si>
    <t>LIBRAMIENTO 3010 VENCE EL  31/05/2017</t>
  </si>
  <si>
    <t>TOTAL NEW PRINT DOMINICANA</t>
  </si>
  <si>
    <t>OCCIFITUR DOMINICANA</t>
  </si>
  <si>
    <t>SERVICIO DE REFRIGERIO EL 19/04/2017</t>
  </si>
  <si>
    <t>331/17</t>
  </si>
  <si>
    <t>A010010011500008282</t>
  </si>
  <si>
    <t>TOTAL OCCIFITUR DOMINICANA</t>
  </si>
  <si>
    <t>5.2.3.5.3.014</t>
  </si>
  <si>
    <t>OHTSU DEL CARIBE, SRL.</t>
  </si>
  <si>
    <t>259/17</t>
  </si>
  <si>
    <t>A010010011500001509</t>
  </si>
  <si>
    <t>Total OHTSU DEL CARIBE, SRL.</t>
  </si>
  <si>
    <t>OD DOMINICANA</t>
  </si>
  <si>
    <t>COMPRA DE CARTUCHOS Y TONER</t>
  </si>
  <si>
    <t>345/17</t>
  </si>
  <si>
    <t>A010010011500002733</t>
  </si>
  <si>
    <t>COMUNICACIONES, HERMANAS MIRABAL, CORRESPONDENCIA MARIA TRINIDAD SANCHEZ</t>
  </si>
  <si>
    <t>TOTAL OD DOMINICANA</t>
  </si>
  <si>
    <t xml:space="preserve"> ONE WM </t>
  </si>
  <si>
    <t>COMPRA DE FUNDAS PLASTICAS EL CONTRATO ES DE 1,627,220.00 SOLO ENTREGARON UNA PARTE</t>
  </si>
  <si>
    <t>194/17</t>
  </si>
  <si>
    <t>A010010011500000374</t>
  </si>
  <si>
    <t>DIRECTORA DE QUISQUEYA VERDE</t>
  </si>
  <si>
    <t xml:space="preserve">Total  ONE WM </t>
  </si>
  <si>
    <t xml:space="preserve"> P&amp;F SERVICIOS ELECTRONICOS </t>
  </si>
  <si>
    <t>COMPRA DE INVERSOR Y MATERIALES ELECTRICO</t>
  </si>
  <si>
    <t>198/17</t>
  </si>
  <si>
    <t xml:space="preserve">Total  P&amp;F SERVICIOS ELECTRONICOS </t>
  </si>
  <si>
    <t xml:space="preserve"> PERFILES Y COMPETENCIAS </t>
  </si>
  <si>
    <t>SERVICIOD E CAPACITACION DEL 04 AL 06/06/2015 JUAN EXPEDITO Y JUAN NUÑEZ VALOR 157,150.00</t>
  </si>
  <si>
    <t>LLEVA ORDEN Y NO SE LA HICIERON</t>
  </si>
  <si>
    <t>A010010011500000314</t>
  </si>
  <si>
    <t>DEVUELTO A LA DIRECCION ADM. EL 10/12/2015 HACER ORDEN DE SERVICIO</t>
  </si>
  <si>
    <t xml:space="preserve">Total  PERFILES Y COMPETENCIAS </t>
  </si>
  <si>
    <t xml:space="preserve"> PICKLES  SERIGRAFIA Y BORDADOS </t>
  </si>
  <si>
    <t>IMPRESIÓN DE  FORMULARIOS</t>
  </si>
  <si>
    <t>81/17</t>
  </si>
  <si>
    <t>A010010011500000049</t>
  </si>
  <si>
    <t>DISTRITO NACIONAL</t>
  </si>
  <si>
    <t>SERVICIO DE IMPRESIÓN PARA ROTULAR ESTÁND DEL MINISTERIO</t>
  </si>
  <si>
    <t>217/17</t>
  </si>
  <si>
    <t>A010010011500000058</t>
  </si>
  <si>
    <t xml:space="preserve">EVENTOS </t>
  </si>
  <si>
    <t>COMPRA DE FRANELAS, GORRAS Y POLOSHIRTS</t>
  </si>
  <si>
    <t>350/17</t>
  </si>
  <si>
    <t>IMPRESIÓN DE  ETIQUETAS</t>
  </si>
  <si>
    <t>121/17</t>
  </si>
  <si>
    <t>A010010011500000067</t>
  </si>
  <si>
    <t>DIRECTOR BANCO DE SEMILLA</t>
  </si>
  <si>
    <t xml:space="preserve">Total  PICKLES  SERIGRAFIA Y BORDADOS </t>
  </si>
  <si>
    <t xml:space="preserve"> PLAN SIERRA, INC </t>
  </si>
  <si>
    <t>SERVICIO DE ALMUERZO Y REFRIGERIO EL 25/04/2014</t>
  </si>
  <si>
    <t>144/14</t>
  </si>
  <si>
    <t>LO TIENE TERESINA</t>
  </si>
  <si>
    <t>SERVICIO DE ALMUERZO Y REFRIGERIO EL 05/05/2014</t>
  </si>
  <si>
    <t>165/14</t>
  </si>
  <si>
    <t>SERVICIO DE ALMUERZO Y REFRIGERIO EL  13/04/2016</t>
  </si>
  <si>
    <t>ARCHIVADO EN CONTABILIDAD YA QUE EL SUPLIDOR NO QUIERE  TRANSPARENTAR EL ITBIS</t>
  </si>
  <si>
    <t xml:space="preserve">Total  PLAN SIERRA, INC </t>
  </si>
  <si>
    <t xml:space="preserve"> PROVEEDORES DOMINICANOS PROVEDOM, SRL </t>
  </si>
  <si>
    <t>COMPRA DE UN CARRITO DE CARGA PARA EL DEPARTAMENTO DE PRESUPUESTO</t>
  </si>
  <si>
    <t>126/13</t>
  </si>
  <si>
    <t>A010010011500000245</t>
  </si>
  <si>
    <t>CONTABILIDAD FISICO. PROBLEMA DE IMPUESTO Y LITIS ENTRE LOS SOCIOS</t>
  </si>
  <si>
    <t>CONTABILIDAD FISICO PROBLEMA  DE IMPUESTOS</t>
  </si>
  <si>
    <t xml:space="preserve">Total  PROVEEDORES DOMINICANOS PROVEDOM, SRL </t>
  </si>
  <si>
    <t xml:space="preserve"> PROVESOL PROVEEDORES DE SOLUCIONES, SRL </t>
  </si>
  <si>
    <t>COMPRA DE PINTURA, ROLO Y RUEDA PARA CARRETILLA VALOR 107,403.08</t>
  </si>
  <si>
    <t>180/17</t>
  </si>
  <si>
    <t>A010010011500001479</t>
  </si>
  <si>
    <t xml:space="preserve">Total  PROVESOL PROVEEDORES DE SOLUCIONES, SRL </t>
  </si>
  <si>
    <t xml:space="preserve"> QE SUPLIDORES, SRL </t>
  </si>
  <si>
    <t>PAGO FINAL  POR VALOR 316,417.00 COMPRA DE MATERIALES FERRETEROS VALOR 374,119.00. PENDIENTE 57,702.00</t>
  </si>
  <si>
    <t>649/16</t>
  </si>
  <si>
    <t>A01001001150000163</t>
  </si>
  <si>
    <t>DIRECTORA DE REFORTESTACION</t>
  </si>
  <si>
    <t>LIBRAMIENTO 3037 VENCE EL 30/05/2017</t>
  </si>
  <si>
    <t>COMPRA DE MATERIALES</t>
  </si>
  <si>
    <t>190/17</t>
  </si>
  <si>
    <t>A01001001150000174</t>
  </si>
  <si>
    <t>EL SEIBO</t>
  </si>
  <si>
    <t>COMPRA DE ALIMENTOS</t>
  </si>
  <si>
    <t>281/17</t>
  </si>
  <si>
    <t>A01001001150000176</t>
  </si>
  <si>
    <t>AREA FABRIL BONAO</t>
  </si>
  <si>
    <t>LIBRAMIENTO 2971 VENCE EL 30/05/2017</t>
  </si>
  <si>
    <t xml:space="preserve">Total  QE SUPLIDORES, SRL </t>
  </si>
  <si>
    <t xml:space="preserve"> R &amp; C LOGISTIC </t>
  </si>
  <si>
    <t>SERVICIO DE TRANSPORTE  A BONAO 10/11/2016</t>
  </si>
  <si>
    <t>540/16</t>
  </si>
  <si>
    <t>DIRECTORA DE REFORESTAVION</t>
  </si>
  <si>
    <t>SERVICIO DE TRANSPORTE AL PERSONAL DEL MINISTERIO</t>
  </si>
  <si>
    <t>560/16</t>
  </si>
  <si>
    <t>SALDO  SERVICIO DE TRANSPORTE AL PERSONAL DEL MINISTERIO del 01/01/2017 AL 28/04/2017 VALOR CONTRATO 2,675,200.00. EL PRIMER PAGO FUE DE 1,196,800.0</t>
  </si>
  <si>
    <t>48/17</t>
  </si>
  <si>
    <t>SERVICIO DE TRANSPORTE RUTA ALCARRIZOS, PERIODO 16 ENE. AL 6 FEB. 2017</t>
  </si>
  <si>
    <t>011/17</t>
  </si>
  <si>
    <t xml:space="preserve">SERVICIO DE TRANSPORTE RUTA HAINAMOSA </t>
  </si>
  <si>
    <t>104/17</t>
  </si>
  <si>
    <t>SERVICIO DE TRANSPORTE  1 Y 2 DE 06/2017</t>
  </si>
  <si>
    <t>85/17</t>
  </si>
  <si>
    <t>COMPRA LISETT</t>
  </si>
  <si>
    <t xml:space="preserve">Total  R &amp; C LOGISTIC </t>
  </si>
  <si>
    <t xml:space="preserve"> RADHAMES BAEZ </t>
  </si>
  <si>
    <t>SERVICIO DE REPACION DE VEHICULO 41,005.00</t>
  </si>
  <si>
    <t>543/16</t>
  </si>
  <si>
    <t>A01001001150000006</t>
  </si>
  <si>
    <t>5.2.2.7.2.6</t>
  </si>
  <si>
    <t>SERVICIO DE REPACION DE VEHICULO VALOR 42,480.00</t>
  </si>
  <si>
    <t>546/16</t>
  </si>
  <si>
    <t>A01001001150000001</t>
  </si>
  <si>
    <t>ELIAS PIÑA</t>
  </si>
  <si>
    <t>SERVICIO DE REPACION DE VEHICULO VALOR 21,688.40</t>
  </si>
  <si>
    <t>556/16</t>
  </si>
  <si>
    <t>19/128/2016</t>
  </si>
  <si>
    <t>A01001001150000004</t>
  </si>
  <si>
    <t>SERVICIO DE REPACION DE VEHICULO VALOR 4,661.00</t>
  </si>
  <si>
    <t>A01001001150000008</t>
  </si>
  <si>
    <t>CONVENIO INTERNACIONALES</t>
  </si>
  <si>
    <t>PAGADO LIBRAMENTO 1997 D/F 17/04/2017</t>
  </si>
  <si>
    <t>SERVICIO DE REPACION DE VEHICULO</t>
  </si>
  <si>
    <t xml:space="preserve">A01001001150000010 DUPLICADA </t>
  </si>
  <si>
    <t>DIVISION DE TRANSPORTACION</t>
  </si>
  <si>
    <t>A01001001150000021</t>
  </si>
  <si>
    <t>ADMINISTTATIVO</t>
  </si>
  <si>
    <t>A01001001150000010</t>
  </si>
  <si>
    <t>41/17</t>
  </si>
  <si>
    <t>A01001001150000012</t>
  </si>
  <si>
    <t>DESDPACHO DEL MINISTRO</t>
  </si>
  <si>
    <t>SERVICIO DE REPACION DE VEHICULO  VALOR 138,296.00</t>
  </si>
  <si>
    <t>103/17</t>
  </si>
  <si>
    <t>A01001001150000026</t>
  </si>
  <si>
    <t>SERVICIO DE REPACION DE VEHICULO VALOR 51,566.0</t>
  </si>
  <si>
    <t>117/17</t>
  </si>
  <si>
    <t>A01001001150000033</t>
  </si>
  <si>
    <t>DIRECCION PROVINCIAL  BARAHONA</t>
  </si>
  <si>
    <t xml:space="preserve">SERVICIO DE REPACION DE VEHICULO VALOR 118,767.00 </t>
  </si>
  <si>
    <t>A01001001150000022</t>
  </si>
  <si>
    <t>SERVICIO DE REPACION DE VEHICULO VALOR 118,767.00</t>
  </si>
  <si>
    <t>92/17</t>
  </si>
  <si>
    <t>A01001001150000025</t>
  </si>
  <si>
    <t>COMPRA FRANCISCO</t>
  </si>
  <si>
    <t>BARAHONA</t>
  </si>
  <si>
    <t>229/17</t>
  </si>
  <si>
    <t>A01001001150000039</t>
  </si>
  <si>
    <t>SERVICIO DE REPACION DE VEHICULO VALOR 50,740.00</t>
  </si>
  <si>
    <t>44/17</t>
  </si>
  <si>
    <t>A01001001150000018</t>
  </si>
  <si>
    <t>ENCARGADO COORD. INSTERISTITUCIONAL</t>
  </si>
  <si>
    <t>94/17</t>
  </si>
  <si>
    <t>A010010011500000204</t>
  </si>
  <si>
    <t>PROV. AZUA</t>
  </si>
  <si>
    <t xml:space="preserve">SERVICIO DE REPACION DE VEHICULO </t>
  </si>
  <si>
    <t>114/17</t>
  </si>
  <si>
    <t>A01001001150000028</t>
  </si>
  <si>
    <t>130/17</t>
  </si>
  <si>
    <t>A01001001150000029</t>
  </si>
  <si>
    <t>SERVICIO DE REPACION DE VEHICULO  VALOR 31,093.00</t>
  </si>
  <si>
    <t>179/17</t>
  </si>
  <si>
    <t>A01001001150000032</t>
  </si>
  <si>
    <t>231/17</t>
  </si>
  <si>
    <t>A01001001150000045</t>
  </si>
  <si>
    <t>03/03/2017 LA FACTURA TIENE FECHA DWSPUES DE LA ORDEN</t>
  </si>
  <si>
    <t>158/17</t>
  </si>
  <si>
    <t>A01001001150000042</t>
  </si>
  <si>
    <t>SERVICIO DE REPACION DE VEHICULO VALOR 26,550.00</t>
  </si>
  <si>
    <t>181/17</t>
  </si>
  <si>
    <t>A01001001150000035</t>
  </si>
  <si>
    <t>DIRECCION DE VALORACION AMBIENTAL</t>
  </si>
  <si>
    <t>SERVICIO DE REPARACION Y MANTENIMIENTO DE PINTURA</t>
  </si>
  <si>
    <t>159/17</t>
  </si>
  <si>
    <t>A01001001150000034</t>
  </si>
  <si>
    <t>SERVICIO DE REPACION DE VEHICULO VALOR 56,286.00</t>
  </si>
  <si>
    <t>166/17</t>
  </si>
  <si>
    <t>A01001001150000031</t>
  </si>
  <si>
    <t>SERVICIO DE REPACION DE VEHICULO VALOR 30,385.00</t>
  </si>
  <si>
    <t>189/17</t>
  </si>
  <si>
    <t>A01001001150000037</t>
  </si>
  <si>
    <t>DIRECCION DE BOSQUES Y MANEJO FORESTAL</t>
  </si>
  <si>
    <t>192/17</t>
  </si>
  <si>
    <t>A01001001150000043</t>
  </si>
  <si>
    <t>COMPRAS DE PIEZA PARA VEHICULO</t>
  </si>
  <si>
    <t>197/17</t>
  </si>
  <si>
    <t>A01001001150000036</t>
  </si>
  <si>
    <t>09/03/2017 LA FACTURA ESTA DESPUES DE  DE LA ORDEN</t>
  </si>
  <si>
    <t>232/17</t>
  </si>
  <si>
    <t>A01001001150000040 FACTUIRA DUPLICADA</t>
  </si>
  <si>
    <t>A01001001150000044</t>
  </si>
  <si>
    <t>228/17</t>
  </si>
  <si>
    <t xml:space="preserve">A01001001150000040 </t>
  </si>
  <si>
    <t>267/17</t>
  </si>
  <si>
    <t>A01001001150000050</t>
  </si>
  <si>
    <t>COORDINACION INSTITUCIONAL</t>
  </si>
  <si>
    <t>268/17</t>
  </si>
  <si>
    <t xml:space="preserve">Total  RADHAMES BAEZ </t>
  </si>
  <si>
    <t xml:space="preserve"> RADIO NET </t>
  </si>
  <si>
    <t>ADQUISICION DE EQUIPOS EQUIPOS TECNOLOGICO</t>
  </si>
  <si>
    <t>13/17</t>
  </si>
  <si>
    <t>A01001001150000118</t>
  </si>
  <si>
    <t>COMPRA DE 10 RADIO DE COMINICACION OIRTATIL</t>
  </si>
  <si>
    <t>256/17</t>
  </si>
  <si>
    <t xml:space="preserve">Total  RADIO NET </t>
  </si>
  <si>
    <t xml:space="preserve"> RED FOX SOLUTION  </t>
  </si>
  <si>
    <t>SERVICIO DE REFRIGERIO EL PARA 25 PERSONAS DEL 08 AL 16/03/2011. EL CHEQUE 123895 D/F 26/02/2013 SE REINTEGRO Y POR ERROR SE  ARCHIVO.</t>
  </si>
  <si>
    <t>231/11</t>
  </si>
  <si>
    <t>A010010011500000046</t>
  </si>
  <si>
    <t>CONTABILIDAD FISICO NO MANDO LOS IMPUESTO MARZO 2016</t>
  </si>
  <si>
    <t xml:space="preserve"> ASISTENTE DEL MINISTRO </t>
  </si>
  <si>
    <t xml:space="preserve">Total  RED FOX SOLUTION  </t>
  </si>
  <si>
    <t xml:space="preserve"> REPUESTO NUÑEZ </t>
  </si>
  <si>
    <t>SERVICIO DE REPARACION DE LA CAMIONETA MAZDA DIREC. PROV. SANTO DOMINGO. NO SE HA PAGADO PROBLEMA DE IMPUESTOS</t>
  </si>
  <si>
    <t>280/12</t>
  </si>
  <si>
    <t>A010010011500001644</t>
  </si>
  <si>
    <t>CONTABILIDAD FISICO. PROBLEMA IMPUESTOS   HACER EL OFICIO CON FECHA ACTUAL EN EL DPTO. ADM</t>
  </si>
  <si>
    <t>DIRECTOR PROV. SANTO DOM.</t>
  </si>
  <si>
    <t xml:space="preserve">Total  REPUESTO NUÑEZ </t>
  </si>
  <si>
    <t xml:space="preserve"> RESTAURANTE PARAISO CAÑO HONDO Y/O NELTON ORLANDO PIMENTEL </t>
  </si>
  <si>
    <t>O/S EST. 27/10/2014</t>
  </si>
  <si>
    <t>CONTABILIDAD  FISICO ESPERANDO IMPUESTOS</t>
  </si>
  <si>
    <t xml:space="preserve">Total  RESTAURANTE PARAISO CAÑO HONDO Y/O NELTON ORLANDO PIMENTEL </t>
  </si>
  <si>
    <t>REPUESTOS DE JESUS, SRL</t>
  </si>
  <si>
    <t>COMPRA DE PIEZAS UTILIZADA EN LA MOTOCICLETA HONDA, CHASIS NO. 9C2JD20103R501292, 2004, AZUL. VALOR 16,178.98</t>
  </si>
  <si>
    <t>28/17</t>
  </si>
  <si>
    <t>A010010011500007482</t>
  </si>
  <si>
    <t>DIRECCION PROVINCIAL DE ELIAS PIÑAS</t>
  </si>
  <si>
    <t>324/17</t>
  </si>
  <si>
    <t>A010010011500007538</t>
  </si>
  <si>
    <t>COMPRA DE PIEZAS PARA MOTOCICLETAS VALOR 44,834.10</t>
  </si>
  <si>
    <t>172/17</t>
  </si>
  <si>
    <t>A010010011500007483</t>
  </si>
  <si>
    <t>VICEMINISTRO DE AREAS PROTEGIDAS, TRANSPORTACION Y MONTE PLATA, DIRECTORA DE REFORESTACION</t>
  </si>
  <si>
    <t>COMPRA DE PIEZAS UTILIZADA EN LA MOTOCICLETA  VALOR 22,133.26</t>
  </si>
  <si>
    <t>DEVUELTO A COMPRA HACER PREVBENTIVO</t>
  </si>
  <si>
    <t>COMPRA DE PIEZA DE MOTOCLICLETAS</t>
  </si>
  <si>
    <t>319/17</t>
  </si>
  <si>
    <t>A010010011500007550</t>
  </si>
  <si>
    <t>Total REPUESTOS DE JESUS, SRL</t>
  </si>
  <si>
    <t xml:space="preserve"> SANTO  ESTEVEZ AMADOR </t>
  </si>
  <si>
    <t>SERVICIO ALQUILER DE CAMION</t>
  </si>
  <si>
    <t>46/16</t>
  </si>
  <si>
    <t>P0100100111502632836</t>
  </si>
  <si>
    <t xml:space="preserve">Total  SANTO  ESTEVEZ AMADOR </t>
  </si>
  <si>
    <t xml:space="preserve"> SANTO DOMINGO MOTORS COMPANY </t>
  </si>
  <si>
    <t>A020010011500001017</t>
  </si>
  <si>
    <t>COMPRAS DE 4 CAMIONETAS VALOR 5,622,000.00</t>
  </si>
  <si>
    <t>336/17</t>
  </si>
  <si>
    <t>A020010011500001019</t>
  </si>
  <si>
    <t>LIBRAMIENTO 2935 VENCE EL 30/05/2017</t>
  </si>
  <si>
    <t>A020010011500001018</t>
  </si>
  <si>
    <t>COMPRA DE 3 MOTOCICLETAS</t>
  </si>
  <si>
    <t>314/17</t>
  </si>
  <si>
    <t>A020010011500001041</t>
  </si>
  <si>
    <t>PROY. LAGO ENRIQUILLO</t>
  </si>
  <si>
    <t>223/17</t>
  </si>
  <si>
    <t>A040010011500013601</t>
  </si>
  <si>
    <t xml:space="preserve">TRANS </t>
  </si>
  <si>
    <t xml:space="preserve">Total  SANTO DOMINGO MOTORS COMPANY </t>
  </si>
  <si>
    <t>5.2.2.6.2.01</t>
  </si>
  <si>
    <t>SEGUROS BAN RESERVAS</t>
  </si>
  <si>
    <t>PAGO POLIZAS NO. 2-2-502-0110583 Y 2-2-503-0143308 DE LEY.</t>
  </si>
  <si>
    <t>A010010031500051368</t>
  </si>
  <si>
    <t>A010010031500051373</t>
  </si>
  <si>
    <t>PAGO POLIZAS NO. 2-2-502-0110583 DESDE EL 25/04/2017 AL 11/12/2017</t>
  </si>
  <si>
    <t>A010010031500052092</t>
  </si>
  <si>
    <t>PAGO POLIZAS NO. 2-2-502-0143308 DESDE EL 25/04/2017 AL 11/12/2017</t>
  </si>
  <si>
    <t>A010010031500052096</t>
  </si>
  <si>
    <t>PAGO DE POLIZA 2-2-801-0023730DESDE EL 15/05/2017 AL 15/05/2018. VALOR OFICIO 3,214.360.00</t>
  </si>
  <si>
    <t>A010010031500051942</t>
  </si>
  <si>
    <t>PAGO DE POLIZA 2-2-802-0023731 0DESDE EL 15/05/2017 AL 15/05/2018. VALOR OFICIO 3,214.360.00</t>
  </si>
  <si>
    <t>A010010031500051943</t>
  </si>
  <si>
    <t>PAGO DE POLIZA 2-2-204-0032166 DESDE EL 15/05/2017 AL 15/05/2018. VALOR OFICIO 3,214.360.00</t>
  </si>
  <si>
    <t>A010010031500051961</t>
  </si>
  <si>
    <t>Total SEGUROS BAN RESERVAS</t>
  </si>
  <si>
    <t xml:space="preserve"> SERRA COMERCIAL </t>
  </si>
  <si>
    <t>COMPRA DE ACEITE DE MOTOR</t>
  </si>
  <si>
    <t xml:space="preserve">Total  SERRA COMERCIAL </t>
  </si>
  <si>
    <t xml:space="preserve"> SERVICIOS DOMINGO FELIX PEREZ </t>
  </si>
  <si>
    <t>COMPRA  CASA DE CAMPAÑA Y SLEEPING BAG VALOR 692,660.00</t>
  </si>
  <si>
    <t>675/16</t>
  </si>
  <si>
    <t xml:space="preserve">CONTABILIDAD FISICO </t>
  </si>
  <si>
    <t xml:space="preserve">Total  SERVICIOS DOMINGO FELIX PEREZ </t>
  </si>
  <si>
    <t xml:space="preserve"> SIERRA PEÑA </t>
  </si>
  <si>
    <t>SERVICIO DE REPARACION  VALOR 149,238.86</t>
  </si>
  <si>
    <t>446/16</t>
  </si>
  <si>
    <t>A010010011500001837</t>
  </si>
  <si>
    <t>DIREC. PROV. SANTO DOMINGO</t>
  </si>
  <si>
    <t>SERVICIO DE REPARACION  VALOR 108,190.35</t>
  </si>
  <si>
    <t>448/16</t>
  </si>
  <si>
    <t>A010010011500001843</t>
  </si>
  <si>
    <t>DEVUELTO EL 19/12/2016 A COMPRAS</t>
  </si>
  <si>
    <t>SERVICIO DE MANTENIMIENTO GENERAL LA FACTURA 1900 D/F 02/12/2016 FUE SUSTITUIDA POR LA 1881 D/F 15/11/2016. CORRECION VBALOR SE CAMBIO DE 12,626.00 AL EL VALOR 12,272.00</t>
  </si>
  <si>
    <t>501/16</t>
  </si>
  <si>
    <t>A010010011500001881</t>
  </si>
  <si>
    <t>SERVICIO DE REPARACION VALOR 50,250.54 ANULADO LIBRAMIENTO 1625</t>
  </si>
  <si>
    <t>549/16</t>
  </si>
  <si>
    <t>A010010011500001927</t>
  </si>
  <si>
    <t>COMPRA DE ACEITE DE 4 TIEMPO</t>
  </si>
  <si>
    <t>26/17</t>
  </si>
  <si>
    <t>A010010011500001970</t>
  </si>
  <si>
    <t>SERVICIO DE MANTENIMIENTO Y REPARACION VALOR 61,672.70</t>
  </si>
  <si>
    <t>31/17</t>
  </si>
  <si>
    <t>A010010011500001978</t>
  </si>
  <si>
    <t>SERVICIO DE MANTENIMIENTO Y REPARACION VALOR 42,716.00</t>
  </si>
  <si>
    <t>35/17</t>
  </si>
  <si>
    <t>A010010011500001981</t>
  </si>
  <si>
    <t>COORDINACION INTERISTITUCIONAL</t>
  </si>
  <si>
    <t>SERVICIO DE MANTENIMIENTO Y REPARACION</t>
  </si>
  <si>
    <t>136/17</t>
  </si>
  <si>
    <t>A010010011500001990</t>
  </si>
  <si>
    <t xml:space="preserve">Total  SIERRA PEÑA </t>
  </si>
  <si>
    <t xml:space="preserve"> SIMPAPEL </t>
  </si>
  <si>
    <t>COMPRA DE TONER PARA EL USO DE DIFERENTES DEPENDENCIA DEL MINISTERIO VALOR 201,885.67</t>
  </si>
  <si>
    <t>160/17</t>
  </si>
  <si>
    <t>A010010011500000105</t>
  </si>
  <si>
    <t>DIRECTOR DE TECNOLOGIA,SAN JOSE DE OCOA, SANTIAGO , LA ROMANA., AREAS PROTEGIDAS, BANCO DE SEMILLAS, SAMANA</t>
  </si>
  <si>
    <t xml:space="preserve">Total  SIMPAPEL </t>
  </si>
  <si>
    <t>5.2.2.7.1.02</t>
  </si>
  <si>
    <t>SIMONCA</t>
  </si>
  <si>
    <t>421/17</t>
  </si>
  <si>
    <t>A010010011500000421</t>
  </si>
  <si>
    <t>DIRECTOR TECNOLOGIA</t>
  </si>
  <si>
    <t>TOTAL SIMONCA</t>
  </si>
  <si>
    <t>SINERGIT</t>
  </si>
  <si>
    <t xml:space="preserve">RENOVACION SERVICIO SOTWARE PROGRAMACION ANUAL </t>
  </si>
  <si>
    <t>263/17</t>
  </si>
  <si>
    <t>A010010031500001632</t>
  </si>
  <si>
    <t>5.2.3.7.2..05</t>
  </si>
  <si>
    <t xml:space="preserve"> SOEM &amp; COMERCIAL, EIRL </t>
  </si>
  <si>
    <t>COMPRA DE MATERIALES PARA EL DEPARTAMENTO DE SERVICIOS GENERALES</t>
  </si>
  <si>
    <t>A010010011500000520</t>
  </si>
  <si>
    <t>CONTABILIDAD FISICO PROB. IMP.</t>
  </si>
  <si>
    <t xml:space="preserve">Total  SOEM &amp; COMERCIAL, EIRL </t>
  </si>
  <si>
    <t xml:space="preserve"> SR POWER TECH SOLUTIONS </t>
  </si>
  <si>
    <t>COMPRA DE MATERIALES ELECTRICOS VALOR 298,429.08</t>
  </si>
  <si>
    <t>161/16</t>
  </si>
  <si>
    <t xml:space="preserve">COMPRA BRICEIDA ENTREGADO </t>
  </si>
  <si>
    <t>DEPARTAMENTO ADMINISTRATIVO</t>
  </si>
  <si>
    <t xml:space="preserve">Total  SR POWER TECH SOLUTIONS </t>
  </si>
  <si>
    <t xml:space="preserve"> STEVEN BAUTISTA </t>
  </si>
  <si>
    <t>392/15</t>
  </si>
  <si>
    <t>P010010011502488921</t>
  </si>
  <si>
    <t>CONTABILIDAD FISICO  EL SUPLIDOR NO HA AMPLIADO EL RUBRO PARA DECIR ALIMENROS Y BEBIDAS</t>
  </si>
  <si>
    <t>DIRECTOR DE BIODIVERSIDAD</t>
  </si>
  <si>
    <t>375/15</t>
  </si>
  <si>
    <t>P010010011502488920</t>
  </si>
  <si>
    <t>SERVICIO DE REFRIGERIO. LA ENTRADA DE ALMACEN TIENE LA FACTURA CON UN ERROR</t>
  </si>
  <si>
    <t>290/16</t>
  </si>
  <si>
    <t>P010010011502488936</t>
  </si>
  <si>
    <t xml:space="preserve">Total  STEVEN BAUTISTA </t>
  </si>
  <si>
    <t>SUPERMERCADO JARABACOA</t>
  </si>
  <si>
    <t>COMPRA DE ALIMENTOS Y MATERIAL DE LIMPIEZA VALLOR 595,416.85</t>
  </si>
  <si>
    <t>348/17</t>
  </si>
  <si>
    <t>A010010011500010259</t>
  </si>
  <si>
    <t>DIRECTORA JARABACOA</t>
  </si>
  <si>
    <t>TOTAL SUPERMERCADO JARABACOA</t>
  </si>
  <si>
    <t xml:space="preserve"> SUPLECA  COMERCIAL </t>
  </si>
  <si>
    <t>COMPRA DE MADERA, BROCHAS  Y SELLALO TODO. 89,567.31</t>
  </si>
  <si>
    <t>797/15</t>
  </si>
  <si>
    <t>A010010011500001312</t>
  </si>
  <si>
    <t>CONTABILIDAD TIENE OPOSICION DE PAGO VER DOCUMENTO DEL DPTO. LEGAL</t>
  </si>
  <si>
    <t>CONTABILIDAD FISICO TIENE OPOSICION DE PAGO VER DOCUMENTO DEL DPTO. LEGAL</t>
  </si>
  <si>
    <t>COMPRA DE PITO CON CADENA</t>
  </si>
  <si>
    <t>748/15</t>
  </si>
  <si>
    <t>A010010011500001320</t>
  </si>
  <si>
    <t>COORDINADOR PILITICA DESECHOS SOLIDOS</t>
  </si>
  <si>
    <t>COMPRA DE MATERIALES VALOR 44,925.43</t>
  </si>
  <si>
    <t>131/16</t>
  </si>
  <si>
    <t>A010010011500001330</t>
  </si>
  <si>
    <t>VICEMINISTRO RECURSOS FORESTALES</t>
  </si>
  <si>
    <t xml:space="preserve">Total  SUPLECA  COMERCIAL </t>
  </si>
  <si>
    <t xml:space="preserve"> SUPLIGENSA </t>
  </si>
  <si>
    <t>COMPRA DE MATERIALES DE OFICINA</t>
  </si>
  <si>
    <t>132/17</t>
  </si>
  <si>
    <t>A010010011500000475</t>
  </si>
  <si>
    <t xml:space="preserve">Total  SUPLIGENSA </t>
  </si>
  <si>
    <t xml:space="preserve"> TECH SOLUTION </t>
  </si>
  <si>
    <t>SALDO  POR 40,000.00 COMPRA DE ENCUBADORA VALOR DE LA ORDEN 940,000.00.  SE MODIFICO LA FACTURA   A010010011500000651 AHORA SOLO ES DE 900,000.00. SE LE MANDO HACER DISPENSA</t>
  </si>
  <si>
    <t>159/16</t>
  </si>
  <si>
    <t>CONTRARO DJ-099-15</t>
  </si>
  <si>
    <t>CONTABILIDAD FISICO   . ENVIAR OTRA FACTURA YA QUE ESTA SE PAGO POR 900,000.00</t>
  </si>
  <si>
    <t xml:space="preserve">Total  TECH SOLUTION </t>
  </si>
  <si>
    <t>5.2.6.2.1.01</t>
  </si>
  <si>
    <t xml:space="preserve"> TECHNALAB </t>
  </si>
  <si>
    <t>ADQUISICION EQUIPOS DE BUCEO QUE SERVIRAN COMO HERRAMIENTAS DEL VICEMINISTERIO COSTEROS EL VALOR 72,806.00</t>
  </si>
  <si>
    <t xml:space="preserve"> EN CONTABILIDAD DEVUELTO POR LA CONTRALORIA LIBRAMIENTO 2285/2014 POR NO TENER IMPUESTOS AL DIA. CONTABILIDAD FISICO</t>
  </si>
  <si>
    <t>COSTERO Y MARINO</t>
  </si>
  <si>
    <t>ADQUISICION EQUIPOS DE BUCEO QUE SERVIRAN COMO HERRAMIENTAS DEL VICEMINISTERIO COSTEROS EL VALOR 72,806</t>
  </si>
  <si>
    <t xml:space="preserve">Total  TECHNALAB </t>
  </si>
  <si>
    <t xml:space="preserve"> TECNIGLOBAL, SRL.  Y/O DL MARKETING </t>
  </si>
  <si>
    <t>MONTAJE ACTIVIDAD VERANO VERDE EL DIA 18/08/2010 . ESTAS DEUDA  FUE TRANSFERIDA  A DL MARKETING VALOR 25,151.55 LIBRAMIENTO 8383 ANUALDO ANULADO LIBRAMIENTO 1972/2017</t>
  </si>
  <si>
    <t>15/2011</t>
  </si>
  <si>
    <t>CONTABILIDAD CRISTINA INVESTIGAR</t>
  </si>
  <si>
    <t>SERVICIOS DE REFRIGERIO CONCIERTO VERDE LOS ALCARRIZOS EL 05/09/2010 EL VALOR ERA DE 133,804.59 . ESTAS DEUDA  FUE TRANSFERIDA  A DL MARKETING VALOR FACTURA 134,524.59 ANULADO LIBRAMIENTO 1973/2017</t>
  </si>
  <si>
    <t>776/2010</t>
  </si>
  <si>
    <t>SERV. ALMUERZO JORNADA REFORESTACION EL VALOR ERA DE 185,686.40 . ESTAS DEUDA  FUE TRANSFERIDA  A DL MARKETING</t>
  </si>
  <si>
    <t>O/S E01/04/2011</t>
  </si>
  <si>
    <t>SERVICIO DE REFRIGERIO EL 27/10/2010  EL VALOR  ERA VALOR 49,694.81 . ESTAS DEUDA  FUE TRANSFERIDA  A DL MARKETING. VALOR FACTURA 50,913.68 ANULADO LIBRAMIENTO 1972/2017</t>
  </si>
  <si>
    <t>660/2010</t>
  </si>
  <si>
    <t>A010010011500000031</t>
  </si>
  <si>
    <t>SERVICIO DE REFRIGERIO EL 13/11/2010 EL VALOR ERA DE 81,180.69  . ESTAS DEUDA  FUE TRANSFERIDA  A DL MARKETING VALOR 83,022.42 ANULADO LIBRAMIENTO 1983/2017</t>
  </si>
  <si>
    <t>274/2010</t>
  </si>
  <si>
    <t>SERVICIO DE REFRIGERIO EL 29/10/2010 EL VALOR ERA DE 42,639.42 ESTAS DEUDA  FUE TRANSFERIDA  A DL MARKETING VALOR FACTURA 43,855.27 ANULADO LIBRAMIENTO 1972</t>
  </si>
  <si>
    <t>652/2010</t>
  </si>
  <si>
    <t xml:space="preserve">Total  TECNIGLOBAL, SRL.  Y/O DL MARKETING </t>
  </si>
  <si>
    <t xml:space="preserve"> TEKNOWLOGIC DOMINICANA </t>
  </si>
  <si>
    <t>CREACION DE ARCHIVOS XML PARA LAS INTEGRACIONES DE LA VENTANILLA UNICA</t>
  </si>
  <si>
    <t>201/13</t>
  </si>
  <si>
    <t>A010010011500000330</t>
  </si>
  <si>
    <t>FONDO VENTANILLA UNICA</t>
  </si>
  <si>
    <t>CONTABILIDAD FISICO NO SE PUEDE PAGAR</t>
  </si>
  <si>
    <t xml:space="preserve">Total  TEKNOWLOGIC DOMINICANA </t>
  </si>
  <si>
    <t>5.2.6.8.3.01</t>
  </si>
  <si>
    <t xml:space="preserve"> TEKNOWLOGIC DOMINICANA, C POR A </t>
  </si>
  <si>
    <t>DEUDA CONTRAIDA ATRAVES DEL CONTRATO DL-87-2011 POR UN MONTO TOTAL $47,976,969,89 POR LA COM-. QUEDA PENDIENTE 1,000,000.00</t>
  </si>
  <si>
    <t xml:space="preserve"> CONTRATO DL-87-2011 </t>
  </si>
  <si>
    <t>A010010011500000484</t>
  </si>
  <si>
    <t>ARMAR EXPEDIENTE COMPRA</t>
  </si>
  <si>
    <t xml:space="preserve">Total  TEKNOWLOGIC DOMINICANA, C POR A </t>
  </si>
  <si>
    <t xml:space="preserve"> TRANSPORTE SHEILA SERV. TURISTICOS </t>
  </si>
  <si>
    <t>SERVICIO DE TRANSPORTE  EL 16/02/2017</t>
  </si>
  <si>
    <t>96/17</t>
  </si>
  <si>
    <t>A010010011500001252</t>
  </si>
  <si>
    <t xml:space="preserve">Total  TRANSPORTE SHEILA SERV. TURISTICOS </t>
  </si>
  <si>
    <t>TONER DEPOT INTERNATIONAL ARC</t>
  </si>
  <si>
    <t>SERVICIO DE REPARACION DE IMPRESORA Y PLOTTER DE DIFERENTES DEPARTAMENTO</t>
  </si>
  <si>
    <t>COMPRA DAMARIS</t>
  </si>
  <si>
    <t xml:space="preserve">TECNOLOGIA Y INFORMACION AMBIENTAL </t>
  </si>
  <si>
    <t>TOTAL TONER DEPOT INTERNATIONAL ARC</t>
  </si>
  <si>
    <t>UNIVERSAL PRINT COLOR</t>
  </si>
  <si>
    <t>COMPRA DE BATERIA PARA INVERSOR, ROLLO DE ALAMBRE, GRAPAS, CLAVO, ETC. VALOR 46,905.00</t>
  </si>
  <si>
    <t>315/17</t>
  </si>
  <si>
    <t>A010010011500000164</t>
  </si>
  <si>
    <t>SAN PEDRO MAC., MONTECRISTI</t>
  </si>
  <si>
    <t>TOTAL UNIVERSAL PRINT COLOR</t>
  </si>
  <si>
    <t>5.2.4.1.6.01</t>
  </si>
  <si>
    <t>UNIVERSIDAD AGROFORESTAL FERNANDO ARTURO DE MERIÑO</t>
  </si>
  <si>
    <t>TERCER Y ULTIMO PAGO ULTIMA PARTIDA EN EL PROYECTO USO DEL ABEJON NATIVO DOMINICANO COMO AGENTE POLINIZADOR DEL CULTIVO DE TOMATE</t>
  </si>
  <si>
    <t>DIRECTOR BIODIVERSIDAD</t>
  </si>
  <si>
    <t>TOTAL UNIVERSIDAD AGROFORESTAL FERNANDO ARTURO DE MERIÑO</t>
  </si>
  <si>
    <t xml:space="preserve"> WILANDRO INVESTMENTS COMERCIALIZADORA </t>
  </si>
  <si>
    <t>ABONO COMPRA MATERIAL DE LIMPIEZA VALOR 277,622.00</t>
  </si>
  <si>
    <t>717/16</t>
  </si>
  <si>
    <t>COORDINADOR DEL PROYECTO HONDO VALLE</t>
  </si>
  <si>
    <t>SALDO BONO COMPRA MATERIAL DE LIMPIEZA VALOR 277,622.00</t>
  </si>
  <si>
    <t>ABONO POR VALOR 152,289.00 COMPRA DE COMESTIBLES VALOR DE LA ORDEN 159,995.60</t>
  </si>
  <si>
    <t>716/16</t>
  </si>
  <si>
    <t>SALDO DE 7,706.60 POR VALOR COMPRA DE COMESTIBLES  VALOR ORDEN 159,995.60</t>
  </si>
  <si>
    <t>COMPRA DE COMESTIBLES</t>
  </si>
  <si>
    <t>141/17</t>
  </si>
  <si>
    <t xml:space="preserve">CONTABILIDAD FISICO ESPERANDO CUOTA DE JUNIO </t>
  </si>
  <si>
    <t>ABONO COMPRA DE COMESTIBLES, FOSFOROS Y MATERIAL DE LIMPIEZA VALOR 519,646.29</t>
  </si>
  <si>
    <t>127/17</t>
  </si>
  <si>
    <t>DIRECTOR PROYECTO REFORESTACION HONDO VALLE</t>
  </si>
  <si>
    <t>SALDO COMPRA DE COMESTIBLES, FOSFOROS Y MATERIAL DE LIMPIEZA VALOR 519,646.29</t>
  </si>
  <si>
    <t>ABONO COMPRA DE COMESTIBLES, SALDO FOSFOROS Y MATERIAL DE LIMPIEZA VALOR 147,633.75</t>
  </si>
  <si>
    <t>171/17</t>
  </si>
  <si>
    <t>DIRECTOR PROYECTO  SABANETA</t>
  </si>
  <si>
    <t>SALDO COMPRA DE COMESTIBLES, FOSFOROS Y MATERIAL DE LIMPIEZA VALOR 147,633.75</t>
  </si>
  <si>
    <t xml:space="preserve">Total  WILANDRO INVESTMENTS COMERCIALIZADORA </t>
  </si>
  <si>
    <t xml:space="preserve"> ZADESA </t>
  </si>
  <si>
    <t>COMPRA DE RASTRILLOS, PALAS DE BOTES CON SU PALO</t>
  </si>
  <si>
    <t>311/17</t>
  </si>
  <si>
    <t>A010010011500000483</t>
  </si>
  <si>
    <t xml:space="preserve">Total  ZADESA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</si>
</sst>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RD$&quot;#,##0.00_);[Red]\(&quot;RD$&quot;#,##0.00\)"/>
    <numFmt numFmtId="165" formatCode="_ * #,##0.00_ ;_ * \-#,##0.00_ ;_ * &quot;-&quot;??_ ;_ @_ "/>
  </numFmts>
  <fonts count="25">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8"/>
      <color theme="1"/>
      <name val="Calibri"/>
      <family val="2"/>
      <scheme val="minor"/>
    </font>
    <font>
      <b/>
      <sz val="14"/>
      <color theme="1"/>
      <name val="Calibri"/>
      <family val="2"/>
      <scheme val="minor"/>
    </font>
    <font>
      <b/>
      <sz val="10"/>
      <color rgb="FF7030A0"/>
      <name val="Calibri"/>
      <family val="2"/>
      <scheme val="minor"/>
    </font>
    <font>
      <b/>
      <sz val="10"/>
      <color rgb="FF92D050"/>
      <name val="Calibri"/>
      <family val="2"/>
      <scheme val="minor"/>
    </font>
    <font>
      <b/>
      <sz val="10"/>
      <color theme="3"/>
      <name val="Calibri"/>
      <family val="2"/>
      <scheme val="minor"/>
    </font>
    <font>
      <b/>
      <sz val="10"/>
      <color theme="9"/>
      <name val="Calibri"/>
      <family val="2"/>
      <scheme val="minor"/>
    </font>
    <font>
      <b/>
      <sz val="10"/>
      <color theme="5" tint="-0.249977111117893"/>
      <name val="Calibri"/>
      <family val="2"/>
      <scheme val="minor"/>
    </font>
    <font>
      <b/>
      <sz val="10"/>
      <color theme="1"/>
      <name val="Calibri"/>
      <family val="2"/>
      <scheme val="minor"/>
    </font>
    <font>
      <b/>
      <sz val="9"/>
      <color theme="1"/>
      <name val="Calibri"/>
      <family val="2"/>
      <scheme val="minor"/>
    </font>
    <font>
      <sz val="10"/>
      <color theme="1"/>
      <name val="Calibri"/>
      <family val="2"/>
      <scheme val="minor"/>
    </font>
    <font>
      <sz val="13"/>
      <color theme="1"/>
      <name val="Calibri"/>
      <family val="2"/>
      <scheme val="minor"/>
    </font>
    <font>
      <sz val="10"/>
      <color rgb="FFFF0000"/>
      <name val="Calibri"/>
      <family val="2"/>
      <scheme val="minor"/>
    </font>
    <font>
      <sz val="11"/>
      <name val="Calibri"/>
      <family val="2"/>
      <scheme val="minor"/>
    </font>
    <font>
      <sz val="10"/>
      <name val="Calibri"/>
      <family val="2"/>
      <scheme val="minor"/>
    </font>
    <font>
      <b/>
      <sz val="11"/>
      <color rgb="FFFF0000"/>
      <name val="Calibri"/>
      <family val="2"/>
      <scheme val="minor"/>
    </font>
    <font>
      <b/>
      <sz val="11"/>
      <name val="Calibri"/>
      <family val="2"/>
      <scheme val="minor"/>
    </font>
    <font>
      <b/>
      <sz val="8"/>
      <color theme="1"/>
      <name val="Calibri"/>
      <family val="2"/>
      <scheme val="minor"/>
    </font>
    <font>
      <sz val="11"/>
      <color rgb="FF7030A0"/>
      <name val="Calibri"/>
      <family val="2"/>
      <scheme val="minor"/>
    </font>
    <font>
      <sz val="10"/>
      <color rgb="FF7030A0"/>
      <name val="Calibri"/>
      <family val="2"/>
      <scheme val="minor"/>
    </font>
    <font>
      <sz val="10"/>
      <name val="Arial"/>
      <family val="2"/>
    </font>
    <font>
      <sz val="10"/>
      <name val="Arial"/>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4">
    <border>
      <left/>
      <right/>
      <top/>
      <bottom/>
      <diagonal/>
    </border>
    <border>
      <left/>
      <right/>
      <top/>
      <bottom style="thin">
        <color indexed="64"/>
      </bottom>
      <diagonal/>
    </border>
    <border>
      <left style="thin">
        <color indexed="64"/>
      </left>
      <right/>
      <top/>
      <bottom/>
      <diagonal/>
    </border>
    <border>
      <left/>
      <right/>
      <top style="thin">
        <color indexed="64"/>
      </top>
      <bottom/>
      <diagonal/>
    </border>
  </borders>
  <cellStyleXfs count="5">
    <xf numFmtId="0" fontId="0" fillId="0" borderId="0"/>
    <xf numFmtId="43" fontId="1" fillId="0" borderId="0" applyFont="0" applyFill="0" applyBorder="0" applyAlignment="0" applyProtection="0"/>
    <xf numFmtId="0" fontId="23" fillId="0" borderId="0"/>
    <xf numFmtId="165" fontId="1" fillId="0" borderId="0" applyFont="0" applyFill="0" applyBorder="0" applyAlignment="0" applyProtection="0"/>
    <xf numFmtId="0" fontId="24" fillId="0" borderId="0"/>
  </cellStyleXfs>
  <cellXfs count="166">
    <xf numFmtId="0" fontId="0" fillId="0" borderId="0" xfId="0"/>
    <xf numFmtId="0" fontId="0" fillId="2" borderId="0" xfId="0" applyFill="1" applyBorder="1" applyAlignment="1">
      <alignment horizontal="center" wrapText="1"/>
    </xf>
    <xf numFmtId="0" fontId="3" fillId="2" borderId="0" xfId="0" applyFont="1" applyFill="1" applyBorder="1" applyAlignment="1">
      <alignment horizontal="center" wrapText="1"/>
    </xf>
    <xf numFmtId="0" fontId="0" fillId="2" borderId="0" xfId="0" applyFill="1" applyBorder="1" applyAlignment="1">
      <alignment wrapText="1"/>
    </xf>
    <xf numFmtId="4" fontId="6" fillId="2" borderId="0"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5" fillId="2" borderId="0" xfId="0" applyFont="1" applyFill="1" applyAlignment="1">
      <alignment horizontal="center" wrapText="1"/>
    </xf>
    <xf numFmtId="0" fontId="11" fillId="2" borderId="0" xfId="0" applyFont="1" applyFill="1" applyAlignment="1">
      <alignment horizontal="center" wrapText="1"/>
    </xf>
    <xf numFmtId="14" fontId="5" fillId="2" borderId="0" xfId="0" applyNumberFormat="1" applyFont="1" applyFill="1" applyAlignment="1">
      <alignment horizontal="center" wrapText="1"/>
    </xf>
    <xf numFmtId="43" fontId="3" fillId="2" borderId="0" xfId="0" applyNumberFormat="1" applyFont="1" applyFill="1" applyBorder="1" applyAlignment="1">
      <alignment horizontal="center" wrapText="1"/>
    </xf>
    <xf numFmtId="43" fontId="3" fillId="2" borderId="0" xfId="0" applyNumberFormat="1" applyFont="1" applyFill="1" applyBorder="1" applyAlignment="1">
      <alignment wrapText="1"/>
    </xf>
    <xf numFmtId="0" fontId="3" fillId="2" borderId="0" xfId="0" applyFont="1" applyFill="1" applyBorder="1" applyAlignment="1">
      <alignment wrapText="1"/>
    </xf>
    <xf numFmtId="0" fontId="3" fillId="2" borderId="0" xfId="0" applyFont="1" applyFill="1" applyAlignment="1">
      <alignment horizontal="center" wrapText="1"/>
    </xf>
    <xf numFmtId="14" fontId="3" fillId="2" borderId="0" xfId="0" applyNumberFormat="1" applyFont="1" applyFill="1" applyAlignment="1">
      <alignment horizontal="center" wrapText="1"/>
    </xf>
    <xf numFmtId="0" fontId="3" fillId="2" borderId="0" xfId="0" applyFont="1" applyFill="1" applyAlignment="1">
      <alignment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2" borderId="0" xfId="0" applyNumberFormat="1" applyFont="1" applyFill="1" applyBorder="1" applyAlignment="1">
      <alignment wrapText="1"/>
    </xf>
    <xf numFmtId="4" fontId="3" fillId="2" borderId="1" xfId="0" applyNumberFormat="1" applyFont="1" applyFill="1" applyBorder="1" applyAlignment="1">
      <alignment horizontal="center" wrapText="1"/>
    </xf>
    <xf numFmtId="14" fontId="3" fillId="2" borderId="1" xfId="0" applyNumberFormat="1" applyFont="1" applyFill="1" applyBorder="1" applyAlignment="1">
      <alignment horizontal="center" wrapText="1"/>
    </xf>
    <xf numFmtId="4" fontId="3" fillId="2" borderId="1" xfId="0" applyNumberFormat="1" applyFont="1" applyFill="1" applyBorder="1" applyAlignment="1">
      <alignment wrapText="1"/>
    </xf>
    <xf numFmtId="0" fontId="3" fillId="2" borderId="1" xfId="0" applyFont="1" applyFill="1" applyBorder="1" applyAlignment="1">
      <alignment wrapText="1"/>
    </xf>
    <xf numFmtId="14" fontId="3" fillId="2" borderId="1" xfId="0" applyNumberFormat="1" applyFont="1" applyFill="1" applyBorder="1" applyAlignment="1">
      <alignment wrapText="1"/>
    </xf>
    <xf numFmtId="0" fontId="3" fillId="2"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2" xfId="0" applyFont="1" applyFill="1" applyBorder="1" applyAlignment="1">
      <alignment horizontal="center" vertical="center" wrapText="1"/>
    </xf>
    <xf numFmtId="43" fontId="3" fillId="2" borderId="1" xfId="1" applyFont="1" applyFill="1" applyBorder="1" applyAlignment="1">
      <alignment horizontal="center" vertical="center" wrapText="1"/>
    </xf>
    <xf numFmtId="0" fontId="0" fillId="0" borderId="0" xfId="0" applyFont="1" applyAlignment="1">
      <alignment horizontal="center" vertical="center"/>
    </xf>
    <xf numFmtId="0" fontId="0" fillId="2" borderId="0" xfId="0" applyFill="1" applyAlignment="1">
      <alignment horizontal="center" wrapText="1"/>
    </xf>
    <xf numFmtId="0" fontId="0" fillId="2" borderId="0" xfId="0" applyFill="1" applyAlignment="1">
      <alignment horizontal="left" wrapText="1"/>
    </xf>
    <xf numFmtId="0" fontId="13" fillId="2" borderId="0" xfId="0" applyFont="1" applyFill="1" applyAlignment="1">
      <alignment wrapText="1"/>
    </xf>
    <xf numFmtId="14" fontId="0" fillId="2" borderId="0" xfId="0" applyNumberFormat="1" applyFill="1" applyAlignment="1">
      <alignment horizontal="center" wrapText="1"/>
    </xf>
    <xf numFmtId="4" fontId="0" fillId="2" borderId="0" xfId="0" applyNumberFormat="1" applyFill="1" applyAlignment="1">
      <alignment wrapText="1"/>
    </xf>
    <xf numFmtId="43" fontId="0" fillId="2" borderId="0" xfId="1" applyFont="1" applyFill="1" applyBorder="1" applyAlignment="1">
      <alignment wrapText="1"/>
    </xf>
    <xf numFmtId="43" fontId="0" fillId="2" borderId="0" xfId="1" applyFont="1" applyFill="1" applyAlignment="1">
      <alignment wrapText="1"/>
    </xf>
    <xf numFmtId="43" fontId="0" fillId="0" borderId="0" xfId="0" applyNumberFormat="1"/>
    <xf numFmtId="0" fontId="3" fillId="2" borderId="0" xfId="0" applyFont="1" applyFill="1" applyAlignment="1">
      <alignment horizontal="left" wrapText="1"/>
    </xf>
    <xf numFmtId="4" fontId="3" fillId="3" borderId="0" xfId="0" applyNumberFormat="1" applyFont="1" applyFill="1" applyAlignment="1">
      <alignment wrapText="1"/>
    </xf>
    <xf numFmtId="43" fontId="3" fillId="3" borderId="0" xfId="1" applyFont="1" applyFill="1" applyAlignment="1">
      <alignment wrapText="1"/>
    </xf>
    <xf numFmtId="0" fontId="0" fillId="2" borderId="0" xfId="0" applyFont="1" applyFill="1" applyAlignment="1">
      <alignment horizontal="center" wrapText="1"/>
    </xf>
    <xf numFmtId="0" fontId="0" fillId="2" borderId="0" xfId="0" applyFont="1" applyFill="1" applyAlignment="1">
      <alignment horizontal="left" wrapText="1"/>
    </xf>
    <xf numFmtId="14" fontId="0" fillId="2" borderId="0" xfId="0" applyNumberFormat="1" applyFont="1" applyFill="1" applyAlignment="1">
      <alignment horizontal="center" wrapText="1"/>
    </xf>
    <xf numFmtId="4" fontId="0" fillId="2" borderId="0" xfId="0" applyNumberFormat="1" applyFont="1" applyFill="1" applyAlignment="1">
      <alignment wrapText="1"/>
    </xf>
    <xf numFmtId="0" fontId="14" fillId="2" borderId="0" xfId="0" applyFont="1" applyFill="1" applyBorder="1" applyAlignment="1">
      <alignment horizontal="center" wrapText="1"/>
    </xf>
    <xf numFmtId="4" fontId="0" fillId="2" borderId="0" xfId="0" applyNumberFormat="1" applyFont="1" applyFill="1" applyBorder="1" applyAlignment="1">
      <alignment wrapText="1"/>
    </xf>
    <xf numFmtId="43" fontId="1" fillId="2" borderId="0" xfId="1" applyFont="1" applyFill="1" applyAlignment="1">
      <alignment wrapText="1"/>
    </xf>
    <xf numFmtId="4" fontId="0" fillId="0" borderId="0" xfId="0" applyNumberFormat="1" applyFont="1"/>
    <xf numFmtId="0" fontId="0" fillId="0" borderId="0" xfId="0" applyFont="1"/>
    <xf numFmtId="0" fontId="0" fillId="2" borderId="0" xfId="0" applyFont="1" applyFill="1" applyBorder="1" applyAlignment="1">
      <alignment horizontal="center" vertical="center" wrapText="1"/>
    </xf>
    <xf numFmtId="0" fontId="0" fillId="2" borderId="0" xfId="0" applyFont="1" applyFill="1" applyBorder="1" applyAlignment="1">
      <alignment horizontal="left" vertical="center" wrapText="1"/>
    </xf>
    <xf numFmtId="14" fontId="0" fillId="2" borderId="0" xfId="0" applyNumberFormat="1" applyFont="1" applyFill="1" applyBorder="1" applyAlignment="1">
      <alignment horizontal="center" vertical="center" wrapText="1"/>
    </xf>
    <xf numFmtId="4" fontId="0" fillId="2" borderId="0" xfId="0" applyNumberFormat="1" applyFont="1"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Font="1" applyAlignment="1">
      <alignment horizontal="center" wrapText="1"/>
    </xf>
    <xf numFmtId="0" fontId="0" fillId="2" borderId="0" xfId="0" applyFont="1" applyFill="1" applyBorder="1" applyAlignment="1">
      <alignment horizontal="center" wrapText="1"/>
    </xf>
    <xf numFmtId="43" fontId="1" fillId="2" borderId="0" xfId="1" applyFont="1" applyFill="1" applyBorder="1" applyAlignment="1">
      <alignment wrapText="1"/>
    </xf>
    <xf numFmtId="14" fontId="0" fillId="2" borderId="0" xfId="0" applyNumberFormat="1" applyFill="1" applyBorder="1" applyAlignment="1">
      <alignment horizontal="center" wrapText="1"/>
    </xf>
    <xf numFmtId="4" fontId="0" fillId="2" borderId="0" xfId="0" applyNumberFormat="1" applyFill="1" applyBorder="1" applyAlignment="1">
      <alignment wrapText="1"/>
    </xf>
    <xf numFmtId="4" fontId="3" fillId="3" borderId="0" xfId="0" applyNumberFormat="1" applyFont="1" applyFill="1" applyBorder="1" applyAlignment="1">
      <alignment wrapText="1"/>
    </xf>
    <xf numFmtId="0" fontId="2" fillId="2" borderId="0" xfId="0" applyFont="1" applyFill="1" applyAlignment="1">
      <alignment horizontal="center" wrapText="1"/>
    </xf>
    <xf numFmtId="0" fontId="2" fillId="2" borderId="0" xfId="0" applyFont="1" applyFill="1" applyAlignment="1">
      <alignment horizontal="left" wrapText="1"/>
    </xf>
    <xf numFmtId="0" fontId="15" fillId="2" borderId="0" xfId="0" applyFont="1" applyFill="1" applyAlignment="1">
      <alignment wrapText="1"/>
    </xf>
    <xf numFmtId="14" fontId="2" fillId="2" borderId="0" xfId="0" applyNumberFormat="1" applyFont="1" applyFill="1" applyAlignment="1">
      <alignment horizontal="center" wrapText="1"/>
    </xf>
    <xf numFmtId="0" fontId="2" fillId="2" borderId="0" xfId="0" applyFont="1" applyFill="1" applyBorder="1" applyAlignment="1">
      <alignment horizontal="center" wrapText="1"/>
    </xf>
    <xf numFmtId="14" fontId="2" fillId="2" borderId="0" xfId="0" applyNumberFormat="1" applyFont="1" applyFill="1" applyBorder="1" applyAlignment="1">
      <alignment horizontal="center" wrapText="1"/>
    </xf>
    <xf numFmtId="4" fontId="2" fillId="2" borderId="0" xfId="0" applyNumberFormat="1" applyFont="1" applyFill="1" applyBorder="1" applyAlignment="1">
      <alignment wrapText="1"/>
    </xf>
    <xf numFmtId="43" fontId="2" fillId="2" borderId="0" xfId="1" applyFont="1" applyFill="1" applyBorder="1" applyAlignment="1">
      <alignment wrapText="1"/>
    </xf>
    <xf numFmtId="43" fontId="2" fillId="2" borderId="0" xfId="1" applyFont="1" applyFill="1" applyAlignment="1">
      <alignment wrapText="1"/>
    </xf>
    <xf numFmtId="43" fontId="2" fillId="0" borderId="0" xfId="0" applyNumberFormat="1" applyFont="1"/>
    <xf numFmtId="0" fontId="2" fillId="0" borderId="0" xfId="0" applyFont="1"/>
    <xf numFmtId="14" fontId="0" fillId="2" borderId="0" xfId="0" applyNumberFormat="1" applyFont="1" applyFill="1" applyBorder="1" applyAlignment="1">
      <alignment horizontal="center" wrapText="1"/>
    </xf>
    <xf numFmtId="43" fontId="0" fillId="0" borderId="0" xfId="0" applyNumberFormat="1" applyFont="1"/>
    <xf numFmtId="4" fontId="0" fillId="0" borderId="0" xfId="0" applyNumberFormat="1"/>
    <xf numFmtId="0" fontId="16" fillId="2" borderId="0" xfId="0" applyFont="1" applyFill="1" applyAlignment="1">
      <alignment horizontal="center" wrapText="1"/>
    </xf>
    <xf numFmtId="0" fontId="16" fillId="2" borderId="0" xfId="0" applyFont="1" applyFill="1" applyAlignment="1">
      <alignment horizontal="left" wrapText="1"/>
    </xf>
    <xf numFmtId="0" fontId="17" fillId="2" borderId="0" xfId="0" applyFont="1" applyFill="1" applyAlignment="1">
      <alignment wrapText="1"/>
    </xf>
    <xf numFmtId="14" fontId="16" fillId="2" borderId="0" xfId="0" applyNumberFormat="1" applyFont="1" applyFill="1" applyAlignment="1">
      <alignment horizontal="center" wrapText="1"/>
    </xf>
    <xf numFmtId="0" fontId="16" fillId="2" borderId="0" xfId="0" applyFont="1" applyFill="1" applyBorder="1" applyAlignment="1">
      <alignment horizontal="center" wrapText="1"/>
    </xf>
    <xf numFmtId="14" fontId="16" fillId="2" borderId="0" xfId="0" applyNumberFormat="1" applyFont="1" applyFill="1" applyBorder="1" applyAlignment="1">
      <alignment horizontal="center" wrapText="1"/>
    </xf>
    <xf numFmtId="4" fontId="16" fillId="2" borderId="0" xfId="0" applyNumberFormat="1" applyFont="1" applyFill="1" applyBorder="1" applyAlignment="1">
      <alignment wrapText="1"/>
    </xf>
    <xf numFmtId="43" fontId="16" fillId="2" borderId="0" xfId="1" applyFont="1" applyFill="1" applyBorder="1" applyAlignment="1">
      <alignment wrapText="1"/>
    </xf>
    <xf numFmtId="43" fontId="16" fillId="2" borderId="0" xfId="1" applyFont="1" applyFill="1" applyAlignment="1">
      <alignment wrapText="1"/>
    </xf>
    <xf numFmtId="43" fontId="16" fillId="0" borderId="0" xfId="0" applyNumberFormat="1" applyFont="1"/>
    <xf numFmtId="0" fontId="16" fillId="0" borderId="0" xfId="0" applyFont="1"/>
    <xf numFmtId="4" fontId="16" fillId="2" borderId="0" xfId="0" applyNumberFormat="1" applyFont="1" applyFill="1" applyAlignment="1">
      <alignment wrapText="1"/>
    </xf>
    <xf numFmtId="4" fontId="0" fillId="3" borderId="0" xfId="0" applyNumberFormat="1" applyFont="1" applyFill="1" applyBorder="1" applyAlignment="1">
      <alignment wrapText="1"/>
    </xf>
    <xf numFmtId="4" fontId="18" fillId="2" borderId="0" xfId="0" applyNumberFormat="1" applyFont="1" applyFill="1" applyBorder="1" applyAlignment="1">
      <alignment wrapText="1"/>
    </xf>
    <xf numFmtId="4" fontId="2" fillId="2" borderId="0" xfId="0" applyNumberFormat="1" applyFont="1" applyFill="1" applyAlignment="1">
      <alignment wrapText="1"/>
    </xf>
    <xf numFmtId="4" fontId="2" fillId="0" borderId="0" xfId="0" applyNumberFormat="1" applyFont="1"/>
    <xf numFmtId="4" fontId="16" fillId="0" borderId="0" xfId="0" applyNumberFormat="1" applyFont="1"/>
    <xf numFmtId="4" fontId="19" fillId="2" borderId="0" xfId="0" applyNumberFormat="1" applyFont="1" applyFill="1" applyBorder="1" applyAlignment="1">
      <alignment wrapText="1"/>
    </xf>
    <xf numFmtId="43" fontId="0" fillId="2" borderId="0" xfId="0" applyNumberFormat="1" applyFont="1" applyFill="1"/>
    <xf numFmtId="0" fontId="0" fillId="2" borderId="0" xfId="0" applyFont="1" applyFill="1"/>
    <xf numFmtId="0" fontId="11" fillId="2" borderId="0" xfId="0" applyFont="1" applyFill="1" applyAlignment="1">
      <alignment wrapText="1"/>
    </xf>
    <xf numFmtId="14" fontId="3" fillId="2" borderId="0" xfId="0" applyNumberFormat="1" applyFont="1" applyFill="1" applyBorder="1" applyAlignment="1">
      <alignment horizontal="center" wrapText="1"/>
    </xf>
    <xf numFmtId="43" fontId="3" fillId="2" borderId="0" xfId="1" applyFont="1" applyFill="1" applyBorder="1" applyAlignment="1">
      <alignment wrapText="1"/>
    </xf>
    <xf numFmtId="43" fontId="3" fillId="2" borderId="0" xfId="1" applyFont="1" applyFill="1" applyAlignment="1">
      <alignment wrapText="1"/>
    </xf>
    <xf numFmtId="43" fontId="3" fillId="0" borderId="0" xfId="0" applyNumberFormat="1" applyFont="1"/>
    <xf numFmtId="0" fontId="3" fillId="0" borderId="0" xfId="0" applyFont="1"/>
    <xf numFmtId="0" fontId="19" fillId="2" borderId="0" xfId="0" applyFont="1" applyFill="1" applyAlignment="1">
      <alignment horizontal="left" wrapText="1"/>
    </xf>
    <xf numFmtId="2" fontId="0" fillId="2" borderId="0" xfId="0" applyNumberFormat="1" applyFill="1" applyBorder="1" applyAlignment="1">
      <alignment wrapText="1"/>
    </xf>
    <xf numFmtId="43" fontId="0" fillId="2" borderId="0" xfId="0" applyNumberFormat="1" applyFill="1"/>
    <xf numFmtId="0" fontId="0" fillId="2" borderId="0" xfId="0" applyFill="1"/>
    <xf numFmtId="4" fontId="0" fillId="2" borderId="0" xfId="0" applyNumberFormat="1" applyFill="1"/>
    <xf numFmtId="0" fontId="16" fillId="2" borderId="0" xfId="0" applyFont="1" applyFill="1" applyBorder="1" applyAlignment="1">
      <alignment wrapText="1"/>
    </xf>
    <xf numFmtId="4" fontId="19" fillId="3" borderId="0" xfId="0" applyNumberFormat="1" applyFont="1" applyFill="1" applyBorder="1" applyAlignment="1">
      <alignment wrapText="1"/>
    </xf>
    <xf numFmtId="4" fontId="19" fillId="3" borderId="0" xfId="0" applyNumberFormat="1" applyFont="1" applyFill="1" applyAlignment="1">
      <alignment wrapText="1"/>
    </xf>
    <xf numFmtId="0" fontId="20" fillId="2" borderId="0" xfId="0" applyFont="1" applyFill="1" applyBorder="1" applyAlignment="1">
      <alignment horizontal="center" wrapText="1"/>
    </xf>
    <xf numFmtId="0" fontId="0" fillId="0" borderId="0" xfId="0" applyBorder="1"/>
    <xf numFmtId="0" fontId="3" fillId="0" borderId="0" xfId="0" applyFont="1" applyBorder="1"/>
    <xf numFmtId="4" fontId="3" fillId="0" borderId="0" xfId="0" applyNumberFormat="1" applyFont="1"/>
    <xf numFmtId="17" fontId="2" fillId="2" borderId="0" xfId="0" applyNumberFormat="1" applyFont="1" applyFill="1" applyAlignment="1">
      <alignment horizontal="center" wrapText="1"/>
    </xf>
    <xf numFmtId="17" fontId="0" fillId="2" borderId="0" xfId="0" applyNumberFormat="1" applyFill="1" applyAlignment="1">
      <alignment horizontal="center" wrapText="1"/>
    </xf>
    <xf numFmtId="43" fontId="16" fillId="2" borderId="0" xfId="0" applyNumberFormat="1" applyFont="1" applyFill="1"/>
    <xf numFmtId="0" fontId="16" fillId="2" borderId="0" xfId="0" applyFont="1" applyFill="1"/>
    <xf numFmtId="0" fontId="21" fillId="2" borderId="0" xfId="0" applyFont="1" applyFill="1" applyAlignment="1">
      <alignment horizontal="center" wrapText="1"/>
    </xf>
    <xf numFmtId="0" fontId="21" fillId="2" borderId="0" xfId="0" applyFont="1" applyFill="1" applyAlignment="1">
      <alignment horizontal="left" wrapText="1"/>
    </xf>
    <xf numFmtId="0" fontId="22" fillId="2" borderId="0" xfId="0" applyFont="1" applyFill="1" applyAlignment="1">
      <alignment wrapText="1"/>
    </xf>
    <xf numFmtId="14" fontId="21" fillId="2" borderId="0" xfId="0" applyNumberFormat="1" applyFont="1" applyFill="1" applyAlignment="1">
      <alignment horizontal="center" wrapText="1"/>
    </xf>
    <xf numFmtId="0" fontId="21" fillId="2" borderId="0" xfId="0" applyFont="1" applyFill="1" applyBorder="1" applyAlignment="1">
      <alignment horizontal="center" wrapText="1"/>
    </xf>
    <xf numFmtId="14" fontId="21" fillId="2" borderId="0" xfId="0" applyNumberFormat="1" applyFont="1" applyFill="1" applyBorder="1" applyAlignment="1">
      <alignment horizontal="center" wrapText="1"/>
    </xf>
    <xf numFmtId="4" fontId="21" fillId="2" borderId="0" xfId="0" applyNumberFormat="1" applyFont="1" applyFill="1" applyBorder="1" applyAlignment="1">
      <alignment wrapText="1"/>
    </xf>
    <xf numFmtId="43" fontId="21" fillId="2" borderId="0" xfId="1" applyFont="1" applyFill="1" applyBorder="1" applyAlignment="1">
      <alignment wrapText="1"/>
    </xf>
    <xf numFmtId="43" fontId="21" fillId="2" borderId="0" xfId="1" applyFont="1" applyFill="1" applyAlignment="1">
      <alignment wrapText="1"/>
    </xf>
    <xf numFmtId="43" fontId="21" fillId="0" borderId="0" xfId="0" applyNumberFormat="1" applyFont="1"/>
    <xf numFmtId="0" fontId="21" fillId="0" borderId="0" xfId="0" applyFont="1"/>
    <xf numFmtId="4" fontId="16" fillId="0" borderId="0" xfId="0" applyNumberFormat="1" applyFont="1" applyBorder="1"/>
    <xf numFmtId="4" fontId="21" fillId="2" borderId="0" xfId="0" applyNumberFormat="1" applyFont="1" applyFill="1" applyAlignment="1">
      <alignment wrapText="1"/>
    </xf>
    <xf numFmtId="4" fontId="21" fillId="0" borderId="0" xfId="0" applyNumberFormat="1" applyFont="1"/>
    <xf numFmtId="0" fontId="16" fillId="0" borderId="0" xfId="0" applyFont="1" applyBorder="1"/>
    <xf numFmtId="4" fontId="0" fillId="3" borderId="0" xfId="0" applyNumberFormat="1" applyFont="1" applyFill="1" applyAlignment="1">
      <alignment wrapText="1"/>
    </xf>
    <xf numFmtId="4" fontId="2" fillId="3" borderId="0" xfId="0" applyNumberFormat="1" applyFont="1" applyFill="1" applyBorder="1" applyAlignment="1">
      <alignment wrapText="1"/>
    </xf>
    <xf numFmtId="49" fontId="2" fillId="2" borderId="0" xfId="0" applyNumberFormat="1" applyFont="1" applyFill="1" applyAlignment="1">
      <alignment horizontal="center" wrapText="1"/>
    </xf>
    <xf numFmtId="49" fontId="0" fillId="2" borderId="0" xfId="0" applyNumberFormat="1" applyFill="1" applyAlignment="1">
      <alignment horizontal="center" wrapText="1"/>
    </xf>
    <xf numFmtId="4" fontId="0" fillId="2" borderId="0" xfId="0" applyNumberFormat="1" applyFont="1" applyFill="1"/>
    <xf numFmtId="17" fontId="0" fillId="2" borderId="0" xfId="0" applyNumberFormat="1" applyFill="1" applyBorder="1" applyAlignment="1">
      <alignment horizontal="center" wrapText="1"/>
    </xf>
    <xf numFmtId="49" fontId="0" fillId="2" borderId="0" xfId="0" applyNumberFormat="1" applyFill="1" applyBorder="1" applyAlignment="1">
      <alignment horizontal="center" wrapText="1"/>
    </xf>
    <xf numFmtId="49" fontId="16" fillId="2" borderId="0" xfId="0" applyNumberFormat="1" applyFont="1" applyFill="1" applyBorder="1" applyAlignment="1">
      <alignment horizontal="center" wrapText="1"/>
    </xf>
    <xf numFmtId="49" fontId="2" fillId="2" borderId="0" xfId="0" applyNumberFormat="1" applyFont="1" applyFill="1" applyBorder="1" applyAlignment="1">
      <alignment horizontal="center" wrapText="1"/>
    </xf>
    <xf numFmtId="49" fontId="21" fillId="2" borderId="0" xfId="0" applyNumberFormat="1" applyFont="1" applyFill="1" applyBorder="1" applyAlignment="1">
      <alignment horizontal="center" wrapText="1"/>
    </xf>
    <xf numFmtId="0" fontId="16" fillId="4" borderId="0" xfId="0" applyFont="1" applyFill="1" applyBorder="1" applyAlignment="1">
      <alignment horizontal="center" wrapText="1"/>
    </xf>
    <xf numFmtId="43" fontId="16" fillId="2" borderId="2" xfId="1" applyFont="1" applyFill="1" applyBorder="1" applyAlignment="1">
      <alignment wrapText="1"/>
    </xf>
    <xf numFmtId="0" fontId="22" fillId="2" borderId="0" xfId="0" applyFont="1" applyFill="1" applyBorder="1" applyAlignment="1">
      <alignment horizontal="left" vertical="center" wrapText="1"/>
    </xf>
    <xf numFmtId="49" fontId="22" fillId="2" borderId="0" xfId="2" applyNumberFormat="1" applyFont="1" applyFill="1" applyBorder="1" applyAlignment="1">
      <alignment horizontal="center" vertical="center" wrapText="1"/>
    </xf>
    <xf numFmtId="14" fontId="22" fillId="2" borderId="0" xfId="0" applyNumberFormat="1" applyFont="1" applyFill="1" applyBorder="1" applyAlignment="1">
      <alignment horizontal="center" vertical="center" wrapText="1"/>
    </xf>
    <xf numFmtId="0" fontId="22" fillId="2" borderId="0" xfId="0" applyNumberFormat="1" applyFont="1" applyFill="1" applyBorder="1" applyAlignment="1">
      <alignment horizontal="center" vertical="center" wrapText="1"/>
    </xf>
    <xf numFmtId="43" fontId="22" fillId="2" borderId="0" xfId="1" applyFont="1" applyFill="1" applyBorder="1" applyAlignment="1">
      <alignment horizontal="center" vertical="center" wrapText="1"/>
    </xf>
    <xf numFmtId="43" fontId="17" fillId="2" borderId="0" xfId="1" applyFont="1" applyFill="1" applyBorder="1" applyAlignment="1">
      <alignment horizontal="center" vertical="center" wrapText="1"/>
    </xf>
    <xf numFmtId="43" fontId="0" fillId="2" borderId="2" xfId="1" applyFont="1" applyFill="1" applyBorder="1" applyAlignment="1">
      <alignment wrapText="1"/>
    </xf>
    <xf numFmtId="0" fontId="0" fillId="0" borderId="3" xfId="0" applyBorder="1"/>
    <xf numFmtId="4" fontId="3" fillId="0" borderId="3" xfId="0" applyNumberFormat="1" applyFont="1" applyBorder="1"/>
    <xf numFmtId="43" fontId="3" fillId="0" borderId="3" xfId="0" applyNumberFormat="1" applyFont="1" applyBorder="1"/>
    <xf numFmtId="43" fontId="0" fillId="0" borderId="3" xfId="0" applyNumberFormat="1" applyBorder="1"/>
    <xf numFmtId="0" fontId="4" fillId="2" borderId="0" xfId="0" applyFont="1" applyFill="1" applyAlignment="1">
      <alignment horizontal="center" wrapText="1"/>
    </xf>
    <xf numFmtId="0" fontId="5" fillId="2" borderId="0" xfId="0" applyFont="1" applyFill="1" applyAlignment="1">
      <alignment horizontal="center" wrapText="1"/>
    </xf>
    <xf numFmtId="0" fontId="3" fillId="2" borderId="0" xfId="0" applyFont="1" applyFill="1" applyAlignment="1">
      <alignment horizontal="center" wrapText="1"/>
    </xf>
    <xf numFmtId="0" fontId="3" fillId="2" borderId="1" xfId="0" applyFont="1" applyFill="1" applyBorder="1" applyAlignment="1">
      <alignment horizontal="center" wrapText="1"/>
    </xf>
    <xf numFmtId="4" fontId="3" fillId="2" borderId="1" xfId="0" applyNumberFormat="1" applyFont="1" applyFill="1" applyBorder="1" applyAlignment="1">
      <alignment horizontal="center" wrapText="1"/>
    </xf>
    <xf numFmtId="4" fontId="3" fillId="2" borderId="1" xfId="0" applyNumberFormat="1" applyFont="1" applyFill="1" applyBorder="1" applyAlignment="1">
      <alignment horizontal="right" wrapText="1"/>
    </xf>
  </cellXfs>
  <cellStyles count="5">
    <cellStyle name="Comma" xfId="1" builtinId="3"/>
    <cellStyle name="Millares 2" xfId="3" xr:uid="{00000000-0005-0000-0000-000001000000}"/>
    <cellStyle name="Normal" xfId="0" builtinId="0"/>
    <cellStyle name="Normal 2" xfId="2" xr:uid="{00000000-0005-0000-0000-000003000000}"/>
    <cellStyle name="Normal 3"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57150</xdr:rowOff>
    </xdr:from>
    <xdr:to>
      <xdr:col>2</xdr:col>
      <xdr:colOff>1762125</xdr:colOff>
      <xdr:row>4</xdr:row>
      <xdr:rowOff>28575</xdr:rowOff>
    </xdr:to>
    <xdr:pic>
      <xdr:nvPicPr>
        <xdr:cNvPr id="2" name="Imagen 1" descr="Descripción: Ministerio de Medio Ambiente y Recursos Naturales">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57150"/>
          <a:ext cx="3314700" cy="10953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92"/>
  <sheetViews>
    <sheetView tabSelected="1" workbookViewId="0" xr3:uid="{AEA406A1-0E4B-5B11-9CD5-51D6E497D94C}">
      <pane ySplit="7" topLeftCell="A56" activePane="bottomLeft" state="frozenSplit"/>
      <selection pane="bottomLeft" activeCell="C76" sqref="C76"/>
    </sheetView>
  </sheetViews>
  <sheetFormatPr defaultColWidth="11.42578125" defaultRowHeight="12.75" customHeight="1"/>
  <cols>
    <col min="1" max="1" width="12.140625" customWidth="1"/>
    <col min="2" max="2" width="11.140625" customWidth="1"/>
    <col min="3" max="3" width="33.85546875" customWidth="1"/>
    <col min="4" max="4" width="29" customWidth="1"/>
    <col min="5" max="5" width="9.85546875" customWidth="1"/>
    <col min="6" max="6" width="13.7109375" customWidth="1"/>
    <col min="7" max="7" width="21.28515625" customWidth="1"/>
    <col min="8" max="8" width="11.7109375" customWidth="1"/>
    <col min="9" max="9" width="12.7109375" customWidth="1"/>
    <col min="10" max="10" width="13.85546875" customWidth="1"/>
    <col min="11" max="11" width="7.42578125" customWidth="1"/>
    <col min="12" max="12" width="27.28515625" customWidth="1"/>
    <col min="13" max="13" width="18" customWidth="1"/>
    <col min="14" max="15" width="15" customWidth="1"/>
    <col min="16" max="17" width="14.85546875" customWidth="1"/>
    <col min="18" max="18" width="21" customWidth="1"/>
    <col min="19" max="20" width="14.85546875" customWidth="1"/>
  </cols>
  <sheetData>
    <row r="1" spans="1:21" ht="25.5" customHeight="1">
      <c r="A1" s="160" t="s">
        <v>0</v>
      </c>
      <c r="B1" s="160"/>
      <c r="C1" s="160"/>
      <c r="D1" s="160"/>
      <c r="E1" s="160"/>
      <c r="F1" s="160"/>
      <c r="G1" s="160"/>
      <c r="H1" s="160"/>
      <c r="I1" s="160"/>
      <c r="J1" s="160"/>
      <c r="K1" s="160"/>
      <c r="L1" s="160"/>
      <c r="M1" s="1"/>
      <c r="N1" s="2"/>
      <c r="O1" s="2"/>
      <c r="P1" s="3"/>
      <c r="Q1" s="3"/>
      <c r="R1" s="3"/>
      <c r="S1" s="3"/>
      <c r="T1" s="3"/>
    </row>
    <row r="2" spans="1:21" ht="29.25" customHeight="1">
      <c r="A2" s="161" t="s">
        <v>1</v>
      </c>
      <c r="B2" s="161"/>
      <c r="C2" s="161"/>
      <c r="D2" s="161"/>
      <c r="E2" s="161"/>
      <c r="F2" s="161"/>
      <c r="G2" s="161"/>
      <c r="H2" s="161"/>
      <c r="I2" s="161"/>
      <c r="J2" s="161"/>
      <c r="K2" s="161"/>
      <c r="L2" s="161"/>
      <c r="M2" s="1"/>
      <c r="N2" s="4" t="s">
        <v>2</v>
      </c>
      <c r="O2" s="5" t="s">
        <v>3</v>
      </c>
      <c r="P2" s="6" t="s">
        <v>4</v>
      </c>
      <c r="Q2" s="7" t="s">
        <v>5</v>
      </c>
      <c r="R2" s="8" t="s">
        <v>6</v>
      </c>
      <c r="S2" s="9" t="s">
        <v>7</v>
      </c>
      <c r="T2" s="3"/>
    </row>
    <row r="3" spans="1:21" ht="21" customHeight="1">
      <c r="A3" s="10"/>
      <c r="B3" s="10"/>
      <c r="C3" s="10"/>
      <c r="D3" s="11"/>
      <c r="E3" s="10"/>
      <c r="F3" s="12"/>
      <c r="G3" s="10"/>
      <c r="H3" s="12"/>
      <c r="I3" s="10"/>
      <c r="J3" s="10"/>
      <c r="K3" s="10"/>
      <c r="L3" s="10"/>
      <c r="M3" s="1"/>
      <c r="N3" s="13">
        <f>N792</f>
        <v>9126473.9199999981</v>
      </c>
      <c r="O3" s="13">
        <f>O792</f>
        <v>26576631.598999977</v>
      </c>
      <c r="P3" s="13">
        <f>P792</f>
        <v>29334565.569999997</v>
      </c>
      <c r="Q3" s="13">
        <f>Q792</f>
        <v>7209516.3000000007</v>
      </c>
      <c r="R3" s="13">
        <f>R792</f>
        <v>5341023.540000001</v>
      </c>
      <c r="S3" s="14">
        <f>SUM(N3:R3)</f>
        <v>77588210.928999975</v>
      </c>
      <c r="T3" s="3"/>
    </row>
    <row r="4" spans="1:21" ht="12.75" customHeight="1">
      <c r="A4" s="10"/>
      <c r="B4" s="10"/>
      <c r="C4" s="10"/>
      <c r="D4" s="11"/>
      <c r="E4" s="10"/>
      <c r="F4" s="12"/>
      <c r="G4" s="10"/>
      <c r="H4" s="12"/>
      <c r="I4" s="10"/>
      <c r="J4" s="10"/>
      <c r="K4" s="10"/>
      <c r="L4" s="10"/>
      <c r="M4" s="1"/>
      <c r="N4" s="3"/>
      <c r="O4" s="3"/>
      <c r="P4" s="3"/>
      <c r="Q4" s="15"/>
      <c r="R4" s="15"/>
      <c r="S4" s="15"/>
      <c r="T4" s="15"/>
    </row>
    <row r="5" spans="1:21" ht="12.75" customHeight="1">
      <c r="A5" s="16"/>
      <c r="B5" s="16"/>
      <c r="C5" s="16"/>
      <c r="D5" s="16"/>
      <c r="E5" s="162"/>
      <c r="F5" s="162"/>
      <c r="G5" s="162"/>
      <c r="H5" s="17"/>
      <c r="I5" s="18"/>
      <c r="J5" s="19">
        <f>J792</f>
        <v>77588210.929000005</v>
      </c>
      <c r="K5" s="16"/>
      <c r="L5" s="16"/>
      <c r="M5" s="15" t="s">
        <v>8</v>
      </c>
      <c r="N5" s="20">
        <f>I792</f>
        <v>77588210.929000005</v>
      </c>
      <c r="O5" s="20"/>
      <c r="P5" s="21"/>
      <c r="Q5" s="21" t="s">
        <v>9</v>
      </c>
      <c r="R5" s="21">
        <f>N5-S3</f>
        <v>0</v>
      </c>
      <c r="S5" s="21"/>
      <c r="T5" s="21"/>
    </row>
    <row r="6" spans="1:21" ht="12.75" customHeight="1">
      <c r="A6" s="163" t="s">
        <v>10</v>
      </c>
      <c r="B6" s="163"/>
      <c r="C6" s="22"/>
      <c r="D6" s="22"/>
      <c r="E6" s="164"/>
      <c r="F6" s="164"/>
      <c r="G6" s="164"/>
      <c r="H6" s="23"/>
      <c r="I6" s="24"/>
      <c r="J6" s="24"/>
      <c r="K6" s="165"/>
      <c r="L6" s="165"/>
      <c r="M6" s="25"/>
      <c r="N6" s="25"/>
      <c r="O6" s="25"/>
      <c r="P6" s="26"/>
      <c r="Q6" s="25"/>
      <c r="R6" s="25"/>
      <c r="S6" s="25"/>
      <c r="T6" s="25"/>
    </row>
    <row r="7" spans="1:21" s="34" customFormat="1" ht="33" customHeight="1">
      <c r="A7" s="27" t="s">
        <v>11</v>
      </c>
      <c r="B7" s="27" t="s">
        <v>12</v>
      </c>
      <c r="C7" s="27" t="s">
        <v>13</v>
      </c>
      <c r="D7" s="27" t="s">
        <v>14</v>
      </c>
      <c r="E7" s="27" t="s">
        <v>15</v>
      </c>
      <c r="F7" s="28" t="s">
        <v>16</v>
      </c>
      <c r="G7" s="27" t="s">
        <v>17</v>
      </c>
      <c r="H7" s="29" t="s">
        <v>18</v>
      </c>
      <c r="I7" s="27" t="s">
        <v>19</v>
      </c>
      <c r="J7" s="27"/>
      <c r="K7" s="27" t="s">
        <v>20</v>
      </c>
      <c r="L7" s="30" t="s">
        <v>21</v>
      </c>
      <c r="M7" s="31" t="s">
        <v>22</v>
      </c>
      <c r="N7" s="32" t="s">
        <v>23</v>
      </c>
      <c r="O7" s="32" t="s">
        <v>3</v>
      </c>
      <c r="P7" s="30" t="s">
        <v>4</v>
      </c>
      <c r="Q7" s="30" t="s">
        <v>5</v>
      </c>
      <c r="R7" s="27" t="s">
        <v>6</v>
      </c>
      <c r="S7" s="30" t="s">
        <v>24</v>
      </c>
      <c r="T7" s="33" t="s">
        <v>19</v>
      </c>
    </row>
    <row r="8" spans="1:21" ht="12.75" customHeight="1">
      <c r="A8" s="35">
        <v>131116851</v>
      </c>
      <c r="B8" s="35" t="s">
        <v>25</v>
      </c>
      <c r="C8" s="36" t="s">
        <v>26</v>
      </c>
      <c r="D8" s="37" t="s">
        <v>27</v>
      </c>
      <c r="E8" s="35" t="s">
        <v>28</v>
      </c>
      <c r="F8" s="38">
        <v>42487</v>
      </c>
      <c r="G8" s="35" t="s">
        <v>29</v>
      </c>
      <c r="H8" s="38">
        <v>42510</v>
      </c>
      <c r="I8" s="39">
        <v>9145</v>
      </c>
      <c r="J8" s="39"/>
      <c r="K8" s="35">
        <v>100</v>
      </c>
      <c r="L8" s="35" t="s">
        <v>30</v>
      </c>
      <c r="M8" s="1" t="s">
        <v>31</v>
      </c>
      <c r="N8" s="40"/>
      <c r="O8" s="40">
        <v>9145</v>
      </c>
      <c r="P8" s="41"/>
      <c r="Q8" s="41"/>
      <c r="R8" s="41"/>
      <c r="S8" s="41"/>
      <c r="T8" s="41">
        <v>9145</v>
      </c>
      <c r="U8" s="42">
        <f t="shared" ref="U8:U94" si="0">SUM(N8:S8)</f>
        <v>9145</v>
      </c>
    </row>
    <row r="9" spans="1:21" ht="12.75" customHeight="1">
      <c r="A9" s="35"/>
      <c r="B9" s="35"/>
      <c r="C9" s="43" t="s">
        <v>32</v>
      </c>
      <c r="D9" s="37"/>
      <c r="E9" s="35"/>
      <c r="F9" s="38"/>
      <c r="G9" s="35"/>
      <c r="H9" s="38"/>
      <c r="I9" s="44">
        <f>SUM(I8)</f>
        <v>9145</v>
      </c>
      <c r="J9" s="44">
        <f>I9</f>
        <v>9145</v>
      </c>
      <c r="K9" s="35"/>
      <c r="L9" s="35"/>
      <c r="M9" s="1"/>
      <c r="N9" s="40"/>
      <c r="O9" s="40"/>
      <c r="P9" s="41"/>
      <c r="Q9" s="41"/>
      <c r="R9" s="41"/>
      <c r="S9" s="41"/>
      <c r="T9" s="45">
        <f>SUM(T8)</f>
        <v>9145</v>
      </c>
      <c r="U9" s="42">
        <f t="shared" si="0"/>
        <v>0</v>
      </c>
    </row>
    <row r="10" spans="1:21" ht="12.75" customHeight="1">
      <c r="A10" s="35"/>
      <c r="B10" s="35"/>
      <c r="C10" s="43"/>
      <c r="D10" s="37"/>
      <c r="E10" s="35"/>
      <c r="F10" s="38"/>
      <c r="G10" s="35"/>
      <c r="H10" s="38"/>
      <c r="I10" s="44"/>
      <c r="J10" s="44"/>
      <c r="K10" s="35"/>
      <c r="L10" s="35"/>
      <c r="M10" s="1"/>
      <c r="N10" s="40"/>
      <c r="O10" s="40"/>
      <c r="P10" s="41"/>
      <c r="Q10" s="41"/>
      <c r="R10" s="41"/>
      <c r="S10" s="41"/>
      <c r="T10" s="45"/>
      <c r="U10" s="42"/>
    </row>
    <row r="11" spans="1:21" ht="12.75" customHeight="1">
      <c r="A11" s="35"/>
      <c r="B11" s="35"/>
      <c r="C11" s="43"/>
      <c r="D11" s="37"/>
      <c r="E11" s="35"/>
      <c r="F11" s="38"/>
      <c r="G11" s="35"/>
      <c r="H11" s="38"/>
      <c r="I11" s="44"/>
      <c r="J11" s="44"/>
      <c r="K11" s="35"/>
      <c r="L11" s="35"/>
      <c r="M11" s="1"/>
      <c r="N11" s="40"/>
      <c r="O11" s="40"/>
      <c r="P11" s="41"/>
      <c r="Q11" s="41"/>
      <c r="R11" s="41"/>
      <c r="S11" s="41"/>
      <c r="T11" s="45"/>
      <c r="U11" s="42"/>
    </row>
    <row r="12" spans="1:21" ht="12.75" customHeight="1">
      <c r="A12" s="35">
        <v>130563942</v>
      </c>
      <c r="B12" s="35" t="s">
        <v>33</v>
      </c>
      <c r="C12" s="36" t="s">
        <v>34</v>
      </c>
      <c r="D12" s="37" t="s">
        <v>35</v>
      </c>
      <c r="E12" s="35" t="s">
        <v>36</v>
      </c>
      <c r="F12" s="38">
        <v>42779</v>
      </c>
      <c r="G12" s="35" t="s">
        <v>37</v>
      </c>
      <c r="H12" s="38">
        <v>42787</v>
      </c>
      <c r="I12" s="39">
        <v>66906</v>
      </c>
      <c r="J12" s="39"/>
      <c r="K12" s="35">
        <v>100</v>
      </c>
      <c r="L12" s="35" t="s">
        <v>38</v>
      </c>
      <c r="M12" s="1" t="s">
        <v>39</v>
      </c>
      <c r="N12" s="40"/>
      <c r="O12" s="40">
        <v>66906</v>
      </c>
      <c r="P12" s="41"/>
      <c r="Q12" s="41"/>
      <c r="R12" s="41"/>
      <c r="S12" s="41"/>
      <c r="T12" s="41">
        <v>66906</v>
      </c>
      <c r="U12" s="42">
        <f t="shared" si="0"/>
        <v>66906</v>
      </c>
    </row>
    <row r="13" spans="1:21" ht="12.75" customHeight="1">
      <c r="A13" s="35"/>
      <c r="B13" s="35"/>
      <c r="C13" s="43" t="s">
        <v>40</v>
      </c>
      <c r="D13" s="37"/>
      <c r="E13" s="35"/>
      <c r="F13" s="38"/>
      <c r="G13" s="35"/>
      <c r="H13" s="38"/>
      <c r="I13" s="44">
        <f>SUM(I12)</f>
        <v>66906</v>
      </c>
      <c r="J13" s="44">
        <f>I13</f>
        <v>66906</v>
      </c>
      <c r="K13" s="35"/>
      <c r="L13" s="35"/>
      <c r="M13" s="1"/>
      <c r="N13" s="40"/>
      <c r="O13" s="40"/>
      <c r="P13" s="41"/>
      <c r="Q13" s="41"/>
      <c r="R13" s="41"/>
      <c r="S13" s="41"/>
      <c r="T13" s="45">
        <f>SUM(T12)</f>
        <v>66906</v>
      </c>
      <c r="U13" s="42">
        <f t="shared" si="0"/>
        <v>0</v>
      </c>
    </row>
    <row r="14" spans="1:21" ht="12.75" customHeight="1">
      <c r="A14" s="35"/>
      <c r="B14" s="35"/>
      <c r="C14" s="43"/>
      <c r="D14" s="37"/>
      <c r="E14" s="35"/>
      <c r="F14" s="38"/>
      <c r="G14" s="35"/>
      <c r="H14" s="38"/>
      <c r="I14" s="44"/>
      <c r="J14" s="44"/>
      <c r="K14" s="35"/>
      <c r="L14" s="35"/>
      <c r="M14" s="1"/>
      <c r="N14" s="40"/>
      <c r="O14" s="40"/>
      <c r="P14" s="41"/>
      <c r="Q14" s="41"/>
      <c r="R14" s="41"/>
      <c r="S14" s="41"/>
      <c r="T14" s="45"/>
      <c r="U14" s="42"/>
    </row>
    <row r="15" spans="1:21" ht="12.75" customHeight="1">
      <c r="A15" s="35"/>
      <c r="B15" s="35"/>
      <c r="C15" s="43"/>
      <c r="D15" s="37"/>
      <c r="E15" s="35"/>
      <c r="F15" s="38"/>
      <c r="G15" s="35"/>
      <c r="H15" s="38"/>
      <c r="I15" s="44"/>
      <c r="J15" s="44"/>
      <c r="K15" s="35"/>
      <c r="L15" s="35"/>
      <c r="M15" s="1"/>
      <c r="N15" s="40"/>
      <c r="O15" s="40"/>
      <c r="P15" s="41"/>
      <c r="Q15" s="41"/>
      <c r="R15" s="41"/>
      <c r="S15" s="41"/>
      <c r="T15" s="45"/>
      <c r="U15" s="42"/>
    </row>
    <row r="16" spans="1:21" ht="12.75" customHeight="1">
      <c r="A16" s="35">
        <v>130753962</v>
      </c>
      <c r="B16" s="35" t="s">
        <v>41</v>
      </c>
      <c r="C16" s="36" t="s">
        <v>42</v>
      </c>
      <c r="D16" s="37" t="s">
        <v>43</v>
      </c>
      <c r="E16" s="35" t="s">
        <v>44</v>
      </c>
      <c r="F16" s="38"/>
      <c r="G16" s="35" t="s">
        <v>45</v>
      </c>
      <c r="H16" s="38">
        <v>42278</v>
      </c>
      <c r="I16" s="39">
        <v>103893.1</v>
      </c>
      <c r="J16" s="39"/>
      <c r="K16" s="35">
        <v>100</v>
      </c>
      <c r="L16" s="35" t="s">
        <v>46</v>
      </c>
      <c r="M16" s="1" t="s">
        <v>47</v>
      </c>
      <c r="N16" s="40"/>
      <c r="O16" s="40">
        <v>103893.1</v>
      </c>
      <c r="P16" s="41"/>
      <c r="Q16" s="41"/>
      <c r="R16" s="41"/>
      <c r="S16" s="41"/>
      <c r="T16" s="41">
        <v>103893.1</v>
      </c>
      <c r="U16" s="42">
        <f t="shared" si="0"/>
        <v>103893.1</v>
      </c>
    </row>
    <row r="17" spans="1:21" ht="12.75" customHeight="1">
      <c r="A17" s="35">
        <v>130753962</v>
      </c>
      <c r="B17" s="35" t="s">
        <v>41</v>
      </c>
      <c r="C17" s="36" t="s">
        <v>42</v>
      </c>
      <c r="D17" s="37" t="s">
        <v>48</v>
      </c>
      <c r="E17" s="35" t="s">
        <v>49</v>
      </c>
      <c r="F17" s="38">
        <v>42405</v>
      </c>
      <c r="G17" s="35" t="s">
        <v>50</v>
      </c>
      <c r="H17" s="38">
        <v>42788</v>
      </c>
      <c r="I17" s="39">
        <v>728090</v>
      </c>
      <c r="J17" s="39"/>
      <c r="K17" s="35">
        <v>100</v>
      </c>
      <c r="L17" s="35" t="s">
        <v>51</v>
      </c>
      <c r="M17" s="1" t="s">
        <v>52</v>
      </c>
      <c r="N17" s="40"/>
      <c r="O17" s="40"/>
      <c r="P17" s="41">
        <v>728090</v>
      </c>
      <c r="Q17" s="41"/>
      <c r="R17" s="41"/>
      <c r="S17" s="41"/>
      <c r="T17" s="41">
        <v>728090</v>
      </c>
      <c r="U17" s="42">
        <f t="shared" si="0"/>
        <v>728090</v>
      </c>
    </row>
    <row r="18" spans="1:21" ht="12.75" customHeight="1">
      <c r="A18" s="35"/>
      <c r="B18" s="35"/>
      <c r="C18" s="43" t="s">
        <v>53</v>
      </c>
      <c r="D18" s="37"/>
      <c r="E18" s="35"/>
      <c r="F18" s="38"/>
      <c r="G18" s="35"/>
      <c r="H18" s="38"/>
      <c r="I18" s="44">
        <f>SUM(I16:I17)</f>
        <v>831983.1</v>
      </c>
      <c r="J18" s="44">
        <f>I18</f>
        <v>831983.1</v>
      </c>
      <c r="K18" s="35"/>
      <c r="L18" s="35"/>
      <c r="M18" s="1"/>
      <c r="N18" s="40"/>
      <c r="O18" s="40"/>
      <c r="P18" s="41"/>
      <c r="Q18" s="41"/>
      <c r="R18" s="41"/>
      <c r="S18" s="41"/>
      <c r="T18" s="45">
        <f>SUM(T16:T17)</f>
        <v>831983.1</v>
      </c>
      <c r="U18" s="42">
        <f t="shared" si="0"/>
        <v>0</v>
      </c>
    </row>
    <row r="19" spans="1:21" ht="12.75" customHeight="1">
      <c r="A19" s="35"/>
      <c r="B19" s="35"/>
      <c r="C19" s="43"/>
      <c r="D19" s="37"/>
      <c r="E19" s="35"/>
      <c r="F19" s="38"/>
      <c r="G19" s="35"/>
      <c r="H19" s="38"/>
      <c r="I19" s="44"/>
      <c r="J19" s="44"/>
      <c r="K19" s="35"/>
      <c r="L19" s="35"/>
      <c r="M19" s="1"/>
      <c r="N19" s="40"/>
      <c r="O19" s="40"/>
      <c r="P19" s="41"/>
      <c r="Q19" s="41"/>
      <c r="R19" s="41"/>
      <c r="S19" s="41"/>
      <c r="T19" s="45"/>
      <c r="U19" s="42"/>
    </row>
    <row r="20" spans="1:21" ht="12.75" customHeight="1">
      <c r="A20" s="35"/>
      <c r="B20" s="35"/>
      <c r="C20" s="43"/>
      <c r="D20" s="37"/>
      <c r="E20" s="35"/>
      <c r="F20" s="38"/>
      <c r="G20" s="35"/>
      <c r="H20" s="38"/>
      <c r="I20" s="44"/>
      <c r="J20" s="44"/>
      <c r="K20" s="35"/>
      <c r="L20" s="35"/>
      <c r="M20" s="1"/>
      <c r="N20" s="40"/>
      <c r="O20" s="40"/>
      <c r="P20" s="41"/>
      <c r="Q20" s="41"/>
      <c r="R20" s="41"/>
      <c r="S20" s="41"/>
      <c r="T20" s="45"/>
      <c r="U20" s="42"/>
    </row>
    <row r="21" spans="1:21" s="54" customFormat="1" ht="12.75" customHeight="1">
      <c r="A21" s="46">
        <v>101000236</v>
      </c>
      <c r="B21" s="46" t="s">
        <v>54</v>
      </c>
      <c r="C21" s="47" t="s">
        <v>55</v>
      </c>
      <c r="D21" s="37" t="s">
        <v>56</v>
      </c>
      <c r="E21" s="46" t="s">
        <v>57</v>
      </c>
      <c r="F21" s="48">
        <v>42762</v>
      </c>
      <c r="G21" s="46" t="s">
        <v>58</v>
      </c>
      <c r="H21" s="48">
        <v>42762</v>
      </c>
      <c r="I21" s="49">
        <v>306600.02</v>
      </c>
      <c r="J21" s="49"/>
      <c r="K21" s="46">
        <v>100</v>
      </c>
      <c r="L21" s="46" t="s">
        <v>59</v>
      </c>
      <c r="M21" s="50" t="s">
        <v>60</v>
      </c>
      <c r="N21" s="51"/>
      <c r="O21" s="51">
        <v>306600.02</v>
      </c>
      <c r="P21" s="52"/>
      <c r="Q21" s="52"/>
      <c r="R21" s="52"/>
      <c r="S21" s="52"/>
      <c r="T21" s="49">
        <v>306600.02</v>
      </c>
      <c r="U21" s="53">
        <f t="shared" si="0"/>
        <v>306600.02</v>
      </c>
    </row>
    <row r="22" spans="1:21" ht="12" customHeight="1">
      <c r="A22" s="35">
        <v>101000236</v>
      </c>
      <c r="B22" s="35" t="s">
        <v>54</v>
      </c>
      <c r="C22" s="36" t="s">
        <v>55</v>
      </c>
      <c r="D22" s="37" t="s">
        <v>61</v>
      </c>
      <c r="E22" s="35" t="s">
        <v>62</v>
      </c>
      <c r="F22" s="38">
        <v>42790</v>
      </c>
      <c r="G22" s="35" t="s">
        <v>63</v>
      </c>
      <c r="H22" s="38">
        <v>42795</v>
      </c>
      <c r="I22" s="39">
        <v>306600.02</v>
      </c>
      <c r="J22" s="39"/>
      <c r="K22" s="35" t="s">
        <v>64</v>
      </c>
      <c r="L22" s="35" t="s">
        <v>65</v>
      </c>
      <c r="M22" s="1" t="s">
        <v>66</v>
      </c>
      <c r="N22" s="40"/>
      <c r="O22" s="40"/>
      <c r="P22" s="41"/>
      <c r="Q22" s="39">
        <v>306600.02</v>
      </c>
      <c r="R22" s="41"/>
      <c r="S22" s="41"/>
      <c r="T22" s="39">
        <v>306600.02</v>
      </c>
      <c r="U22" s="42">
        <f t="shared" si="0"/>
        <v>306600.02</v>
      </c>
    </row>
    <row r="23" spans="1:21" ht="12" customHeight="1">
      <c r="A23" s="35">
        <v>101000236</v>
      </c>
      <c r="B23" s="35" t="s">
        <v>67</v>
      </c>
      <c r="C23" s="36" t="s">
        <v>55</v>
      </c>
      <c r="D23" s="37" t="s">
        <v>61</v>
      </c>
      <c r="E23" s="35" t="s">
        <v>62</v>
      </c>
      <c r="F23" s="38">
        <v>42790</v>
      </c>
      <c r="G23" s="35" t="s">
        <v>68</v>
      </c>
      <c r="H23" s="38">
        <v>42796</v>
      </c>
      <c r="I23" s="39">
        <v>6950.31</v>
      </c>
      <c r="J23" s="39"/>
      <c r="K23" s="35" t="s">
        <v>64</v>
      </c>
      <c r="L23" s="35" t="s">
        <v>65</v>
      </c>
      <c r="M23" s="1" t="s">
        <v>66</v>
      </c>
      <c r="N23" s="40"/>
      <c r="O23" s="40"/>
      <c r="P23" s="41"/>
      <c r="Q23" s="39">
        <v>6950.31</v>
      </c>
      <c r="R23" s="41"/>
      <c r="S23" s="41"/>
      <c r="T23" s="39">
        <v>6950.31</v>
      </c>
      <c r="U23" s="42">
        <f t="shared" si="0"/>
        <v>6950.31</v>
      </c>
    </row>
    <row r="24" spans="1:21" ht="12.75" customHeight="1">
      <c r="A24" s="35">
        <v>101000236</v>
      </c>
      <c r="B24" s="35" t="s">
        <v>69</v>
      </c>
      <c r="C24" s="36" t="s">
        <v>55</v>
      </c>
      <c r="D24" s="37" t="s">
        <v>70</v>
      </c>
      <c r="E24" s="35" t="s">
        <v>71</v>
      </c>
      <c r="F24" s="38">
        <v>42787</v>
      </c>
      <c r="G24" s="35" t="s">
        <v>72</v>
      </c>
      <c r="H24" s="38">
        <v>42815</v>
      </c>
      <c r="I24" s="39">
        <v>98600</v>
      </c>
      <c r="J24" s="39"/>
      <c r="K24" s="35">
        <v>100</v>
      </c>
      <c r="L24" s="35" t="s">
        <v>59</v>
      </c>
      <c r="M24" s="50" t="s">
        <v>60</v>
      </c>
      <c r="N24" s="40"/>
      <c r="O24" s="40">
        <v>98600</v>
      </c>
      <c r="P24" s="41"/>
      <c r="Q24" s="41"/>
      <c r="R24" s="41"/>
      <c r="S24" s="41"/>
      <c r="T24" s="41">
        <v>98600</v>
      </c>
      <c r="U24" s="42">
        <f t="shared" si="0"/>
        <v>98600</v>
      </c>
    </row>
    <row r="25" spans="1:21" s="60" customFormat="1" ht="12.75" customHeight="1">
      <c r="A25" s="55">
        <v>101000236</v>
      </c>
      <c r="B25" s="55" t="s">
        <v>54</v>
      </c>
      <c r="C25" s="56" t="s">
        <v>73</v>
      </c>
      <c r="D25" s="56" t="s">
        <v>74</v>
      </c>
      <c r="E25" s="55" t="s">
        <v>75</v>
      </c>
      <c r="F25" s="57">
        <v>42825</v>
      </c>
      <c r="G25" s="35" t="s">
        <v>76</v>
      </c>
      <c r="H25" s="57">
        <v>42774</v>
      </c>
      <c r="I25" s="58">
        <v>1412730</v>
      </c>
      <c r="J25" s="58"/>
      <c r="K25" s="55">
        <v>2083</v>
      </c>
      <c r="L25" s="59" t="s">
        <v>59</v>
      </c>
      <c r="M25" s="50" t="s">
        <v>60</v>
      </c>
      <c r="N25" s="58"/>
      <c r="O25" s="58">
        <v>1412730</v>
      </c>
      <c r="P25" s="58"/>
      <c r="Q25" s="55"/>
      <c r="R25" s="55"/>
      <c r="S25" s="55"/>
      <c r="T25" s="58">
        <v>1412730</v>
      </c>
      <c r="U25" s="60">
        <f t="shared" si="0"/>
        <v>1412730</v>
      </c>
    </row>
    <row r="26" spans="1:21" ht="12.75" customHeight="1">
      <c r="A26" s="35"/>
      <c r="B26" s="35"/>
      <c r="C26" s="43" t="s">
        <v>77</v>
      </c>
      <c r="D26" s="37"/>
      <c r="E26" s="35"/>
      <c r="F26" s="38"/>
      <c r="G26" s="35"/>
      <c r="H26" s="38"/>
      <c r="I26" s="44">
        <f>SUM(I21:I25)</f>
        <v>2131480.35</v>
      </c>
      <c r="J26" s="44">
        <f>I26</f>
        <v>2131480.35</v>
      </c>
      <c r="K26" s="35"/>
      <c r="L26" s="35"/>
      <c r="M26" s="1"/>
      <c r="N26" s="40"/>
      <c r="O26" s="40"/>
      <c r="P26" s="41"/>
      <c r="Q26" s="41"/>
      <c r="R26" s="41"/>
      <c r="S26" s="41"/>
      <c r="T26" s="45">
        <f>SUM(T21:T25)</f>
        <v>2131480.35</v>
      </c>
      <c r="U26" s="42">
        <f t="shared" si="0"/>
        <v>0</v>
      </c>
    </row>
    <row r="27" spans="1:21" ht="12.75" customHeight="1">
      <c r="A27" s="35"/>
      <c r="B27" s="35"/>
      <c r="C27" s="43"/>
      <c r="D27" s="37"/>
      <c r="E27" s="35"/>
      <c r="F27" s="38"/>
      <c r="G27" s="35"/>
      <c r="H27" s="38"/>
      <c r="I27" s="44"/>
      <c r="J27" s="44"/>
      <c r="K27" s="35"/>
      <c r="L27" s="35"/>
      <c r="M27" s="1"/>
      <c r="N27" s="40"/>
      <c r="O27" s="40"/>
      <c r="P27" s="41"/>
      <c r="Q27" s="41"/>
      <c r="R27" s="41"/>
      <c r="S27" s="41"/>
      <c r="T27" s="45"/>
      <c r="U27" s="42"/>
    </row>
    <row r="28" spans="1:21" ht="12.75" customHeight="1">
      <c r="A28" s="35"/>
      <c r="B28" s="35"/>
      <c r="C28" s="43"/>
      <c r="D28" s="37"/>
      <c r="E28" s="35"/>
      <c r="F28" s="38"/>
      <c r="G28" s="35"/>
      <c r="H28" s="38"/>
      <c r="I28" s="44"/>
      <c r="J28" s="44"/>
      <c r="K28" s="35"/>
      <c r="L28" s="35"/>
      <c r="M28" s="1"/>
      <c r="N28" s="40"/>
      <c r="O28" s="40"/>
      <c r="P28" s="41"/>
      <c r="Q28" s="41"/>
      <c r="R28" s="41"/>
      <c r="S28" s="41"/>
      <c r="T28" s="45"/>
      <c r="U28" s="42"/>
    </row>
    <row r="29" spans="1:21" ht="12.75" customHeight="1">
      <c r="A29" s="35">
        <v>101549114</v>
      </c>
      <c r="B29" s="35" t="s">
        <v>78</v>
      </c>
      <c r="C29" s="47" t="s">
        <v>79</v>
      </c>
      <c r="D29" s="37" t="s">
        <v>80</v>
      </c>
      <c r="E29" s="35" t="s">
        <v>81</v>
      </c>
      <c r="F29" s="38">
        <v>42845</v>
      </c>
      <c r="G29" s="35" t="s">
        <v>82</v>
      </c>
      <c r="H29" s="38">
        <v>42849</v>
      </c>
      <c r="I29" s="49">
        <v>15015</v>
      </c>
      <c r="J29" s="49"/>
      <c r="K29" s="46">
        <v>100</v>
      </c>
      <c r="L29" s="35" t="s">
        <v>59</v>
      </c>
      <c r="M29" s="61" t="s">
        <v>83</v>
      </c>
      <c r="N29" s="49"/>
      <c r="O29" s="49">
        <v>15015</v>
      </c>
      <c r="P29" s="49"/>
      <c r="Q29" s="41"/>
      <c r="R29" s="41"/>
      <c r="S29" s="41"/>
      <c r="T29" s="49">
        <v>15015</v>
      </c>
      <c r="U29" s="42">
        <f t="shared" si="0"/>
        <v>15015</v>
      </c>
    </row>
    <row r="30" spans="1:21" ht="12.75" customHeight="1">
      <c r="A30" s="35">
        <v>101549114</v>
      </c>
      <c r="B30" s="35" t="s">
        <v>78</v>
      </c>
      <c r="C30" s="47" t="s">
        <v>79</v>
      </c>
      <c r="D30" s="37" t="s">
        <v>84</v>
      </c>
      <c r="E30" s="35" t="s">
        <v>85</v>
      </c>
      <c r="F30" s="38">
        <v>42842</v>
      </c>
      <c r="G30" s="35" t="s">
        <v>86</v>
      </c>
      <c r="H30" s="38">
        <v>42858</v>
      </c>
      <c r="I30" s="49">
        <v>62400</v>
      </c>
      <c r="J30" s="49"/>
      <c r="K30" s="46">
        <v>100</v>
      </c>
      <c r="L30" s="35" t="s">
        <v>65</v>
      </c>
      <c r="M30" s="1" t="s">
        <v>87</v>
      </c>
      <c r="N30" s="49"/>
      <c r="O30" s="62"/>
      <c r="P30" s="49"/>
      <c r="Q30" s="49">
        <v>62400</v>
      </c>
      <c r="R30" s="41"/>
      <c r="S30" s="41"/>
      <c r="T30" s="49">
        <v>62400</v>
      </c>
      <c r="U30" s="42">
        <f t="shared" si="0"/>
        <v>62400</v>
      </c>
    </row>
    <row r="31" spans="1:21" ht="12.75" customHeight="1">
      <c r="A31" s="35">
        <v>101549114</v>
      </c>
      <c r="B31" s="35" t="s">
        <v>78</v>
      </c>
      <c r="C31" s="47" t="s">
        <v>79</v>
      </c>
      <c r="D31" s="37" t="s">
        <v>88</v>
      </c>
      <c r="E31" s="35" t="s">
        <v>89</v>
      </c>
      <c r="F31" s="38">
        <v>42850</v>
      </c>
      <c r="G31" s="35" t="s">
        <v>90</v>
      </c>
      <c r="H31" s="38"/>
      <c r="I31" s="49">
        <v>18480</v>
      </c>
      <c r="J31" s="49"/>
      <c r="K31" s="46">
        <v>100</v>
      </c>
      <c r="L31" s="35" t="s">
        <v>91</v>
      </c>
      <c r="M31" s="1" t="s">
        <v>92</v>
      </c>
      <c r="N31" s="49"/>
      <c r="O31" s="62"/>
      <c r="P31" s="49">
        <v>18480</v>
      </c>
      <c r="Q31" s="49"/>
      <c r="R31" s="41"/>
      <c r="S31" s="41"/>
      <c r="T31" s="49">
        <v>18480</v>
      </c>
      <c r="U31" s="42"/>
    </row>
    <row r="32" spans="1:21" ht="12.75" customHeight="1">
      <c r="A32" s="35"/>
      <c r="B32" s="35"/>
      <c r="C32" s="43" t="s">
        <v>93</v>
      </c>
      <c r="D32" s="37"/>
      <c r="E32" s="35"/>
      <c r="F32" s="38"/>
      <c r="G32" s="35"/>
      <c r="H32" s="38"/>
      <c r="I32" s="44">
        <f>SUM(I29:I31)</f>
        <v>95895</v>
      </c>
      <c r="J32" s="44">
        <f>I32</f>
        <v>95895</v>
      </c>
      <c r="K32" s="35"/>
      <c r="L32" s="35"/>
      <c r="M32" s="1"/>
      <c r="N32" s="40"/>
      <c r="O32" s="40"/>
      <c r="P32" s="41"/>
      <c r="Q32" s="41"/>
      <c r="R32" s="41"/>
      <c r="S32" s="41"/>
      <c r="T32" s="44">
        <f>SUM(T29:T31)</f>
        <v>95895</v>
      </c>
      <c r="U32" s="42">
        <f t="shared" si="0"/>
        <v>0</v>
      </c>
    </row>
    <row r="33" spans="1:21" ht="12.75" customHeight="1">
      <c r="A33" s="35"/>
      <c r="B33" s="35"/>
      <c r="C33" s="43"/>
      <c r="D33" s="37"/>
      <c r="E33" s="35"/>
      <c r="F33" s="38"/>
      <c r="G33" s="35"/>
      <c r="H33" s="38"/>
      <c r="I33" s="44"/>
      <c r="J33" s="44"/>
      <c r="K33" s="35"/>
      <c r="L33" s="35"/>
      <c r="M33" s="1"/>
      <c r="N33" s="40"/>
      <c r="O33" s="40"/>
      <c r="P33" s="41"/>
      <c r="Q33" s="41"/>
      <c r="R33" s="41"/>
      <c r="S33" s="41"/>
      <c r="T33" s="44"/>
      <c r="U33" s="42"/>
    </row>
    <row r="34" spans="1:21" ht="12.75" customHeight="1">
      <c r="A34" s="35"/>
      <c r="B34" s="35"/>
      <c r="C34" s="43"/>
      <c r="D34" s="37"/>
      <c r="E34" s="35"/>
      <c r="F34" s="38"/>
      <c r="G34" s="35"/>
      <c r="H34" s="38"/>
      <c r="I34" s="44"/>
      <c r="J34" s="44"/>
      <c r="K34" s="35"/>
      <c r="L34" s="35"/>
      <c r="M34" s="1"/>
      <c r="N34" s="40"/>
      <c r="O34" s="40"/>
      <c r="P34" s="41"/>
      <c r="Q34" s="41"/>
      <c r="R34" s="41"/>
      <c r="S34" s="41"/>
      <c r="T34" s="44"/>
      <c r="U34" s="42"/>
    </row>
    <row r="35" spans="1:21" ht="12.75" customHeight="1">
      <c r="A35" s="35">
        <v>101888814</v>
      </c>
      <c r="B35" s="35" t="s">
        <v>78</v>
      </c>
      <c r="C35" s="36" t="s">
        <v>94</v>
      </c>
      <c r="D35" s="37" t="s">
        <v>95</v>
      </c>
      <c r="E35" s="35" t="s">
        <v>96</v>
      </c>
      <c r="F35" s="38">
        <v>42617</v>
      </c>
      <c r="G35" s="35" t="s">
        <v>97</v>
      </c>
      <c r="H35" s="38">
        <v>42305</v>
      </c>
      <c r="I35" s="39">
        <v>389200</v>
      </c>
      <c r="J35" s="39"/>
      <c r="K35" s="35">
        <v>100</v>
      </c>
      <c r="L35" s="35" t="s">
        <v>98</v>
      </c>
      <c r="M35" s="1" t="s">
        <v>99</v>
      </c>
      <c r="N35" s="40"/>
      <c r="O35" s="40"/>
      <c r="P35" s="41"/>
      <c r="Q35" s="41"/>
      <c r="R35" s="41">
        <v>389200</v>
      </c>
      <c r="S35" s="41"/>
      <c r="T35" s="41">
        <v>389200</v>
      </c>
      <c r="U35" s="42">
        <f t="shared" si="0"/>
        <v>389200</v>
      </c>
    </row>
    <row r="36" spans="1:21" ht="12.75" customHeight="1">
      <c r="A36" s="35">
        <v>101888814</v>
      </c>
      <c r="B36" s="35" t="s">
        <v>78</v>
      </c>
      <c r="C36" s="36" t="s">
        <v>94</v>
      </c>
      <c r="D36" s="37" t="s">
        <v>100</v>
      </c>
      <c r="E36" s="35" t="s">
        <v>101</v>
      </c>
      <c r="F36" s="38">
        <v>42324</v>
      </c>
      <c r="G36" s="35" t="s">
        <v>102</v>
      </c>
      <c r="H36" s="38">
        <v>42329</v>
      </c>
      <c r="I36" s="39">
        <v>160500</v>
      </c>
      <c r="J36" s="39"/>
      <c r="K36" s="35">
        <v>100</v>
      </c>
      <c r="L36" s="35" t="s">
        <v>98</v>
      </c>
      <c r="M36" s="1" t="s">
        <v>99</v>
      </c>
      <c r="N36" s="40"/>
      <c r="O36" s="40"/>
      <c r="P36" s="41"/>
      <c r="Q36" s="41"/>
      <c r="R36" s="41">
        <v>160500</v>
      </c>
      <c r="S36" s="41"/>
      <c r="T36" s="41">
        <v>160500</v>
      </c>
      <c r="U36" s="42">
        <f t="shared" si="0"/>
        <v>160500</v>
      </c>
    </row>
    <row r="37" spans="1:21" ht="12.75" customHeight="1">
      <c r="A37" s="35">
        <v>101888814</v>
      </c>
      <c r="B37" s="35" t="s">
        <v>78</v>
      </c>
      <c r="C37" s="36" t="s">
        <v>94</v>
      </c>
      <c r="D37" s="37" t="s">
        <v>103</v>
      </c>
      <c r="E37" s="35" t="s">
        <v>104</v>
      </c>
      <c r="F37" s="38">
        <v>42318</v>
      </c>
      <c r="G37" s="1" t="s">
        <v>105</v>
      </c>
      <c r="H37" s="63">
        <v>42329</v>
      </c>
      <c r="I37" s="64">
        <v>89000</v>
      </c>
      <c r="J37" s="64"/>
      <c r="K37" s="1">
        <v>100</v>
      </c>
      <c r="L37" s="1" t="s">
        <v>98</v>
      </c>
      <c r="M37" s="1" t="s">
        <v>99</v>
      </c>
      <c r="N37" s="40"/>
      <c r="O37" s="40"/>
      <c r="P37" s="40"/>
      <c r="Q37" s="40"/>
      <c r="R37" s="40">
        <v>89000</v>
      </c>
      <c r="S37" s="41"/>
      <c r="T37" s="41">
        <v>89000</v>
      </c>
      <c r="U37" s="42">
        <f t="shared" si="0"/>
        <v>89000</v>
      </c>
    </row>
    <row r="38" spans="1:21" ht="12.75" customHeight="1">
      <c r="A38" s="35">
        <v>101888814</v>
      </c>
      <c r="B38" s="35" t="s">
        <v>78</v>
      </c>
      <c r="C38" s="36" t="s">
        <v>94</v>
      </c>
      <c r="D38" s="37" t="s">
        <v>106</v>
      </c>
      <c r="E38" s="35" t="s">
        <v>107</v>
      </c>
      <c r="F38" s="38">
        <v>42697</v>
      </c>
      <c r="G38" s="1" t="s">
        <v>108</v>
      </c>
      <c r="H38" s="63">
        <v>42340</v>
      </c>
      <c r="I38" s="64">
        <v>64200</v>
      </c>
      <c r="J38" s="64"/>
      <c r="K38" s="1">
        <v>100</v>
      </c>
      <c r="L38" s="1" t="s">
        <v>98</v>
      </c>
      <c r="M38" s="1" t="s">
        <v>99</v>
      </c>
      <c r="N38" s="40"/>
      <c r="O38" s="40"/>
      <c r="P38" s="40"/>
      <c r="Q38" s="40"/>
      <c r="R38" s="40">
        <v>64200</v>
      </c>
      <c r="S38" s="41"/>
      <c r="T38" s="41">
        <v>64200</v>
      </c>
      <c r="U38" s="42">
        <f t="shared" si="0"/>
        <v>64200</v>
      </c>
    </row>
    <row r="39" spans="1:21" ht="12.75" customHeight="1">
      <c r="A39" s="35">
        <v>101888814</v>
      </c>
      <c r="B39" s="35" t="s">
        <v>109</v>
      </c>
      <c r="C39" s="36" t="s">
        <v>94</v>
      </c>
      <c r="D39" s="37" t="s">
        <v>110</v>
      </c>
      <c r="E39" s="35" t="s">
        <v>111</v>
      </c>
      <c r="F39" s="38">
        <v>42484</v>
      </c>
      <c r="G39" s="1" t="s">
        <v>112</v>
      </c>
      <c r="H39" s="63">
        <v>42514</v>
      </c>
      <c r="I39" s="64">
        <v>462600</v>
      </c>
      <c r="J39" s="64"/>
      <c r="K39" s="1">
        <v>100</v>
      </c>
      <c r="L39" s="1" t="s">
        <v>98</v>
      </c>
      <c r="M39" s="1" t="s">
        <v>99</v>
      </c>
      <c r="N39" s="40"/>
      <c r="O39" s="40"/>
      <c r="P39" s="40"/>
      <c r="Q39" s="40"/>
      <c r="R39" s="40">
        <v>462600</v>
      </c>
      <c r="S39" s="41"/>
      <c r="T39" s="41">
        <v>462600</v>
      </c>
      <c r="U39" s="42">
        <f t="shared" si="0"/>
        <v>462600</v>
      </c>
    </row>
    <row r="40" spans="1:21" ht="12.75" customHeight="1">
      <c r="A40" s="35">
        <v>101888814</v>
      </c>
      <c r="B40" s="35"/>
      <c r="C40" s="36" t="s">
        <v>94</v>
      </c>
      <c r="D40" s="37" t="s">
        <v>113</v>
      </c>
      <c r="E40" s="35" t="s">
        <v>114</v>
      </c>
      <c r="F40" s="38">
        <v>42462</v>
      </c>
      <c r="G40" s="1" t="s">
        <v>115</v>
      </c>
      <c r="H40" s="63">
        <v>42523</v>
      </c>
      <c r="I40" s="64">
        <v>15000</v>
      </c>
      <c r="J40" s="64"/>
      <c r="K40" s="1">
        <v>100</v>
      </c>
      <c r="L40" s="1" t="s">
        <v>116</v>
      </c>
      <c r="M40" s="1" t="s">
        <v>117</v>
      </c>
      <c r="N40" s="40"/>
      <c r="O40" s="40"/>
      <c r="P40" s="40">
        <v>15000</v>
      </c>
      <c r="Q40" s="40"/>
      <c r="R40" s="40"/>
      <c r="S40" s="41"/>
      <c r="T40" s="41">
        <v>15000</v>
      </c>
      <c r="U40" s="42">
        <f t="shared" si="0"/>
        <v>15000</v>
      </c>
    </row>
    <row r="41" spans="1:21" ht="12.75" customHeight="1">
      <c r="A41" s="35"/>
      <c r="B41" s="35"/>
      <c r="C41" s="43" t="s">
        <v>118</v>
      </c>
      <c r="D41" s="37"/>
      <c r="E41" s="35"/>
      <c r="F41" s="38"/>
      <c r="G41" s="1"/>
      <c r="H41" s="63"/>
      <c r="I41" s="65">
        <f>SUM(I35:I40)</f>
        <v>1180500</v>
      </c>
      <c r="J41" s="44">
        <f>I41</f>
        <v>1180500</v>
      </c>
      <c r="K41" s="1"/>
      <c r="L41" s="1"/>
      <c r="M41" s="1"/>
      <c r="N41" s="40"/>
      <c r="O41" s="40"/>
      <c r="P41" s="40"/>
      <c r="Q41" s="40"/>
      <c r="R41" s="40"/>
      <c r="S41" s="41"/>
      <c r="T41" s="45">
        <f>SUM(T35:T40)</f>
        <v>1180500</v>
      </c>
      <c r="U41" s="42">
        <f t="shared" si="0"/>
        <v>0</v>
      </c>
    </row>
    <row r="42" spans="1:21" ht="12.75" customHeight="1">
      <c r="A42" s="35"/>
      <c r="B42" s="35"/>
      <c r="C42" s="43"/>
      <c r="D42" s="37"/>
      <c r="E42" s="35"/>
      <c r="F42" s="38"/>
      <c r="G42" s="1"/>
      <c r="H42" s="63"/>
      <c r="I42" s="65"/>
      <c r="J42" s="44"/>
      <c r="K42" s="1"/>
      <c r="L42" s="1"/>
      <c r="M42" s="1"/>
      <c r="N42" s="40"/>
      <c r="O42" s="40"/>
      <c r="P42" s="40"/>
      <c r="Q42" s="40"/>
      <c r="R42" s="40"/>
      <c r="S42" s="41"/>
      <c r="T42" s="45"/>
      <c r="U42" s="42"/>
    </row>
    <row r="43" spans="1:21" ht="12.75" customHeight="1">
      <c r="A43" s="35"/>
      <c r="B43" s="35"/>
      <c r="C43" s="43"/>
      <c r="D43" s="37"/>
      <c r="E43" s="35"/>
      <c r="F43" s="38"/>
      <c r="G43" s="1"/>
      <c r="H43" s="63"/>
      <c r="I43" s="65"/>
      <c r="J43" s="44"/>
      <c r="K43" s="1"/>
      <c r="L43" s="1"/>
      <c r="M43" s="1"/>
      <c r="N43" s="40"/>
      <c r="O43" s="40"/>
      <c r="P43" s="40"/>
      <c r="Q43" s="40"/>
      <c r="R43" s="40"/>
      <c r="S43" s="41"/>
      <c r="T43" s="45"/>
      <c r="U43" s="42"/>
    </row>
    <row r="44" spans="1:21" s="76" customFormat="1" ht="31.5" customHeight="1">
      <c r="A44" s="66">
        <v>130992258</v>
      </c>
      <c r="B44" s="66"/>
      <c r="C44" s="67" t="s">
        <v>119</v>
      </c>
      <c r="D44" s="68" t="s">
        <v>120</v>
      </c>
      <c r="E44" s="66" t="s">
        <v>121</v>
      </c>
      <c r="F44" s="69">
        <v>42794</v>
      </c>
      <c r="G44" s="70" t="s">
        <v>122</v>
      </c>
      <c r="H44" s="71">
        <v>42795</v>
      </c>
      <c r="I44" s="72" t="s">
        <v>123</v>
      </c>
      <c r="J44" s="72"/>
      <c r="K44" s="70" t="s">
        <v>124</v>
      </c>
      <c r="L44" s="70" t="s">
        <v>125</v>
      </c>
      <c r="M44" s="70" t="s">
        <v>126</v>
      </c>
      <c r="N44" s="73"/>
      <c r="O44" s="73"/>
      <c r="P44" s="73"/>
      <c r="Q44" s="73"/>
      <c r="R44" s="73"/>
      <c r="S44" s="74" t="s">
        <v>127</v>
      </c>
      <c r="T44" s="74">
        <v>35400</v>
      </c>
      <c r="U44" s="75">
        <f t="shared" si="0"/>
        <v>0</v>
      </c>
    </row>
    <row r="45" spans="1:21" ht="12.75" customHeight="1">
      <c r="A45" s="35"/>
      <c r="B45" s="35"/>
      <c r="C45" s="43" t="s">
        <v>128</v>
      </c>
      <c r="D45" s="37"/>
      <c r="E45" s="35"/>
      <c r="F45" s="38"/>
      <c r="G45" s="1"/>
      <c r="H45" s="63"/>
      <c r="I45" s="65">
        <f>SUM(I44)</f>
        <v>0</v>
      </c>
      <c r="J45" s="44">
        <f>I45</f>
        <v>0</v>
      </c>
      <c r="K45" s="1"/>
      <c r="L45" s="1"/>
      <c r="M45" s="1"/>
      <c r="N45" s="40"/>
      <c r="O45" s="40"/>
      <c r="P45" s="20"/>
      <c r="Q45" s="40"/>
      <c r="R45" s="40"/>
      <c r="S45" s="41"/>
      <c r="T45" s="45">
        <f>SUM(T44)</f>
        <v>35400</v>
      </c>
      <c r="U45" s="42">
        <f t="shared" si="0"/>
        <v>0</v>
      </c>
    </row>
    <row r="46" spans="1:21" ht="12.75" customHeight="1">
      <c r="A46" s="35"/>
      <c r="B46" s="35"/>
      <c r="C46" s="43"/>
      <c r="D46" s="37"/>
      <c r="E46" s="35"/>
      <c r="F46" s="38"/>
      <c r="G46" s="1"/>
      <c r="H46" s="63"/>
      <c r="I46" s="65"/>
      <c r="J46" s="44"/>
      <c r="K46" s="1"/>
      <c r="L46" s="1"/>
      <c r="M46" s="1"/>
      <c r="N46" s="40"/>
      <c r="O46" s="40"/>
      <c r="P46" s="20"/>
      <c r="Q46" s="40"/>
      <c r="R46" s="40"/>
      <c r="S46" s="41"/>
      <c r="T46" s="45"/>
      <c r="U46" s="42"/>
    </row>
    <row r="47" spans="1:21" ht="12.75" customHeight="1">
      <c r="A47" s="35"/>
      <c r="B47" s="35"/>
      <c r="C47" s="43"/>
      <c r="D47" s="37"/>
      <c r="E47" s="35"/>
      <c r="F47" s="38"/>
      <c r="G47" s="1"/>
      <c r="H47" s="63"/>
      <c r="I47" s="65"/>
      <c r="J47" s="44"/>
      <c r="K47" s="1"/>
      <c r="L47" s="1"/>
      <c r="M47" s="1"/>
      <c r="N47" s="40"/>
      <c r="O47" s="40"/>
      <c r="P47" s="20"/>
      <c r="Q47" s="40"/>
      <c r="R47" s="40"/>
      <c r="S47" s="41"/>
      <c r="T47" s="45"/>
      <c r="U47" s="42"/>
    </row>
    <row r="48" spans="1:21" s="54" customFormat="1" ht="12.75" customHeight="1">
      <c r="A48" s="46">
        <v>130009007</v>
      </c>
      <c r="B48" s="35" t="s">
        <v>129</v>
      </c>
      <c r="C48" s="47" t="s">
        <v>130</v>
      </c>
      <c r="D48" s="37" t="s">
        <v>131</v>
      </c>
      <c r="E48" s="46" t="s">
        <v>132</v>
      </c>
      <c r="F48" s="48">
        <v>42824</v>
      </c>
      <c r="G48" s="61" t="s">
        <v>133</v>
      </c>
      <c r="H48" s="77">
        <v>42840</v>
      </c>
      <c r="I48" s="51">
        <v>75472</v>
      </c>
      <c r="J48" s="51"/>
      <c r="K48" s="1" t="s">
        <v>134</v>
      </c>
      <c r="L48" s="1" t="s">
        <v>59</v>
      </c>
      <c r="M48" s="1" t="s">
        <v>135</v>
      </c>
      <c r="N48" s="62"/>
      <c r="O48" s="51">
        <v>75472</v>
      </c>
      <c r="P48" s="51"/>
      <c r="Q48" s="62"/>
      <c r="R48" s="62"/>
      <c r="S48" s="52"/>
      <c r="T48" s="39" t="s">
        <v>136</v>
      </c>
      <c r="U48" s="78">
        <f t="shared" si="0"/>
        <v>75472</v>
      </c>
    </row>
    <row r="49" spans="1:21" ht="12.75" customHeight="1">
      <c r="A49" s="35"/>
      <c r="B49" s="35"/>
      <c r="C49" s="43" t="s">
        <v>137</v>
      </c>
      <c r="D49" s="37"/>
      <c r="E49" s="35"/>
      <c r="F49" s="38"/>
      <c r="G49" s="1"/>
      <c r="H49" s="63"/>
      <c r="I49" s="65">
        <f>SUM(I48)</f>
        <v>75472</v>
      </c>
      <c r="J49" s="44">
        <f>I49</f>
        <v>75472</v>
      </c>
      <c r="K49" s="1"/>
      <c r="L49" s="1"/>
      <c r="M49" s="1"/>
      <c r="N49" s="40"/>
      <c r="O49" s="40"/>
      <c r="P49" s="40"/>
      <c r="Q49" s="40"/>
      <c r="R49" s="40"/>
      <c r="S49" s="41"/>
      <c r="T49" s="44">
        <f>SUM(T48)</f>
        <v>0</v>
      </c>
      <c r="U49" s="42">
        <f t="shared" si="0"/>
        <v>0</v>
      </c>
    </row>
    <row r="50" spans="1:21" ht="12.75" customHeight="1">
      <c r="A50" s="35"/>
      <c r="B50" s="35"/>
      <c r="C50" s="43"/>
      <c r="D50" s="37"/>
      <c r="E50" s="35"/>
      <c r="F50" s="38"/>
      <c r="G50" s="1"/>
      <c r="H50" s="63"/>
      <c r="I50" s="65"/>
      <c r="J50" s="44"/>
      <c r="K50" s="1"/>
      <c r="L50" s="1"/>
      <c r="M50" s="1"/>
      <c r="N50" s="40"/>
      <c r="O50" s="40"/>
      <c r="P50" s="40"/>
      <c r="Q50" s="40"/>
      <c r="R50" s="40"/>
      <c r="S50" s="41"/>
      <c r="T50" s="44"/>
      <c r="U50" s="42"/>
    </row>
    <row r="51" spans="1:21" ht="12.75" customHeight="1">
      <c r="A51" s="35"/>
      <c r="B51" s="35"/>
      <c r="C51" s="43"/>
      <c r="D51" s="37"/>
      <c r="E51" s="35"/>
      <c r="F51" s="38"/>
      <c r="G51" s="1"/>
      <c r="H51" s="63"/>
      <c r="I51" s="65"/>
      <c r="J51" s="44"/>
      <c r="K51" s="1"/>
      <c r="L51" s="1"/>
      <c r="M51" s="1"/>
      <c r="N51" s="40"/>
      <c r="O51" s="40"/>
      <c r="P51" s="40"/>
      <c r="Q51" s="40"/>
      <c r="R51" s="40"/>
      <c r="S51" s="41"/>
      <c r="T51" s="44"/>
      <c r="U51" s="42"/>
    </row>
    <row r="52" spans="1:21" ht="15" customHeight="1">
      <c r="A52" s="35">
        <v>101116804</v>
      </c>
      <c r="B52" s="35" t="s">
        <v>41</v>
      </c>
      <c r="C52" s="36" t="s">
        <v>138</v>
      </c>
      <c r="D52" s="37" t="s">
        <v>139</v>
      </c>
      <c r="E52" s="35" t="s">
        <v>140</v>
      </c>
      <c r="F52" s="38">
        <v>42772</v>
      </c>
      <c r="G52" s="1" t="s">
        <v>141</v>
      </c>
      <c r="H52" s="63">
        <v>42782</v>
      </c>
      <c r="I52" s="64">
        <v>26057.200000000001</v>
      </c>
      <c r="J52" s="64"/>
      <c r="K52" s="1">
        <v>100</v>
      </c>
      <c r="L52" s="1" t="s">
        <v>59</v>
      </c>
      <c r="M52" s="1" t="s">
        <v>142</v>
      </c>
      <c r="N52" s="40"/>
      <c r="O52" s="64">
        <v>26057.200000000001</v>
      </c>
      <c r="P52" s="40"/>
      <c r="Q52" s="40"/>
      <c r="R52" s="40"/>
      <c r="S52" s="41"/>
      <c r="T52" s="41">
        <v>26057.200000000001</v>
      </c>
      <c r="U52" s="42">
        <f t="shared" si="0"/>
        <v>26057.200000000001</v>
      </c>
    </row>
    <row r="53" spans="1:21" ht="12.75" customHeight="1">
      <c r="A53" s="35">
        <v>101116804</v>
      </c>
      <c r="B53" s="35" t="s">
        <v>41</v>
      </c>
      <c r="C53" s="36" t="s">
        <v>138</v>
      </c>
      <c r="D53" s="37" t="s">
        <v>143</v>
      </c>
      <c r="E53" s="35" t="s">
        <v>144</v>
      </c>
      <c r="F53" s="38">
        <v>42808</v>
      </c>
      <c r="G53" s="1" t="s">
        <v>145</v>
      </c>
      <c r="H53" s="63">
        <v>42811</v>
      </c>
      <c r="I53" s="64">
        <v>16417.900000000001</v>
      </c>
      <c r="J53" s="64"/>
      <c r="K53" s="1">
        <v>100</v>
      </c>
      <c r="L53" s="1" t="s">
        <v>59</v>
      </c>
      <c r="M53" s="1" t="s">
        <v>146</v>
      </c>
      <c r="N53" s="64"/>
      <c r="O53" s="64">
        <v>16417.900000000001</v>
      </c>
      <c r="P53" s="40"/>
      <c r="Q53" s="40"/>
      <c r="R53" s="40"/>
      <c r="S53" s="41"/>
      <c r="T53" s="41">
        <v>16417.900000000001</v>
      </c>
      <c r="U53" s="79">
        <f t="shared" si="0"/>
        <v>16417.900000000001</v>
      </c>
    </row>
    <row r="54" spans="1:21" ht="12.75" customHeight="1">
      <c r="A54" s="35">
        <v>101116804</v>
      </c>
      <c r="B54" s="35" t="s">
        <v>41</v>
      </c>
      <c r="C54" s="36" t="s">
        <v>138</v>
      </c>
      <c r="D54" s="37" t="s">
        <v>147</v>
      </c>
      <c r="E54" s="35" t="s">
        <v>148</v>
      </c>
      <c r="F54" s="38">
        <v>42802</v>
      </c>
      <c r="G54" s="1" t="s">
        <v>149</v>
      </c>
      <c r="H54" s="63">
        <v>42807</v>
      </c>
      <c r="I54" s="64">
        <v>7996.68</v>
      </c>
      <c r="J54" s="64"/>
      <c r="K54" s="1">
        <v>100</v>
      </c>
      <c r="L54" s="1" t="s">
        <v>59</v>
      </c>
      <c r="M54" s="1" t="s">
        <v>135</v>
      </c>
      <c r="N54" s="40"/>
      <c r="O54" s="64">
        <v>7996.68</v>
      </c>
      <c r="P54" s="40"/>
      <c r="Q54" s="40"/>
      <c r="R54" s="40"/>
      <c r="S54" s="41"/>
      <c r="T54" s="41">
        <v>7995.68</v>
      </c>
      <c r="U54" s="42">
        <f t="shared" si="0"/>
        <v>7996.68</v>
      </c>
    </row>
    <row r="55" spans="1:21" ht="12.75" customHeight="1">
      <c r="A55" s="35">
        <v>101116804</v>
      </c>
      <c r="B55" s="35" t="s">
        <v>41</v>
      </c>
      <c r="C55" s="36" t="s">
        <v>138</v>
      </c>
      <c r="D55" s="37" t="s">
        <v>150</v>
      </c>
      <c r="E55" s="35" t="s">
        <v>151</v>
      </c>
      <c r="F55" s="38">
        <v>42803</v>
      </c>
      <c r="G55" s="1" t="s">
        <v>152</v>
      </c>
      <c r="H55" s="63">
        <v>42807</v>
      </c>
      <c r="I55" s="64">
        <v>4448.6000000000004</v>
      </c>
      <c r="J55" s="64"/>
      <c r="K55" s="1">
        <v>100</v>
      </c>
      <c r="L55" s="1" t="s">
        <v>59</v>
      </c>
      <c r="M55" s="1" t="s">
        <v>142</v>
      </c>
      <c r="N55" s="40"/>
      <c r="O55" s="64">
        <v>4448.6000000000004</v>
      </c>
      <c r="P55" s="40"/>
      <c r="Q55" s="40"/>
      <c r="R55" s="40"/>
      <c r="S55" s="41"/>
      <c r="T55" s="41">
        <v>4448.6000000000004</v>
      </c>
      <c r="U55" s="42">
        <f t="shared" si="0"/>
        <v>4448.6000000000004</v>
      </c>
    </row>
    <row r="56" spans="1:21" ht="12.75" customHeight="1">
      <c r="A56" s="35">
        <v>101116804</v>
      </c>
      <c r="B56" s="35" t="s">
        <v>41</v>
      </c>
      <c r="C56" s="36" t="s">
        <v>138</v>
      </c>
      <c r="D56" s="37" t="s">
        <v>153</v>
      </c>
      <c r="E56" s="35" t="s">
        <v>154</v>
      </c>
      <c r="F56" s="38">
        <v>42802</v>
      </c>
      <c r="G56" s="1" t="s">
        <v>155</v>
      </c>
      <c r="H56" s="63">
        <v>42807</v>
      </c>
      <c r="I56" s="64">
        <v>14483.6</v>
      </c>
      <c r="J56" s="64"/>
      <c r="K56" s="1">
        <v>100</v>
      </c>
      <c r="L56" s="1" t="s">
        <v>156</v>
      </c>
      <c r="M56" s="1" t="s">
        <v>135</v>
      </c>
      <c r="N56" s="40"/>
      <c r="O56" s="64">
        <v>14483.6</v>
      </c>
      <c r="P56" s="40"/>
      <c r="Q56" s="40"/>
      <c r="R56" s="40"/>
      <c r="S56" s="41"/>
      <c r="T56" s="41">
        <v>14483.6</v>
      </c>
      <c r="U56" s="42">
        <f t="shared" si="0"/>
        <v>14483.6</v>
      </c>
    </row>
    <row r="57" spans="1:21" ht="12.75" customHeight="1">
      <c r="A57" s="35">
        <v>101116804</v>
      </c>
      <c r="B57" s="35" t="s">
        <v>41</v>
      </c>
      <c r="C57" s="36" t="s">
        <v>138</v>
      </c>
      <c r="D57" s="37" t="s">
        <v>157</v>
      </c>
      <c r="E57" s="35" t="s">
        <v>158</v>
      </c>
      <c r="F57" s="38">
        <v>42810</v>
      </c>
      <c r="G57" s="1" t="s">
        <v>159</v>
      </c>
      <c r="H57" s="63">
        <v>42811</v>
      </c>
      <c r="I57" s="64">
        <v>38890.1</v>
      </c>
      <c r="J57" s="64"/>
      <c r="K57" s="1">
        <v>100</v>
      </c>
      <c r="L57" s="1" t="s">
        <v>59</v>
      </c>
      <c r="M57" s="1" t="s">
        <v>160</v>
      </c>
      <c r="N57" s="64"/>
      <c r="O57" s="64">
        <v>38890.1</v>
      </c>
      <c r="P57" s="40"/>
      <c r="Q57" s="40"/>
      <c r="R57" s="40"/>
      <c r="S57" s="41"/>
      <c r="T57" s="39">
        <v>38890.1</v>
      </c>
      <c r="U57" s="79">
        <f t="shared" si="0"/>
        <v>38890.1</v>
      </c>
    </row>
    <row r="58" spans="1:21" ht="12.75" customHeight="1">
      <c r="A58" s="35">
        <v>101116804</v>
      </c>
      <c r="B58" s="35" t="s">
        <v>41</v>
      </c>
      <c r="C58" s="36" t="s">
        <v>138</v>
      </c>
      <c r="D58" s="37" t="s">
        <v>161</v>
      </c>
      <c r="E58" s="35" t="s">
        <v>162</v>
      </c>
      <c r="F58" s="38">
        <v>42816</v>
      </c>
      <c r="G58" s="1" t="s">
        <v>163</v>
      </c>
      <c r="H58" s="63">
        <v>42830</v>
      </c>
      <c r="I58" s="64">
        <v>18585</v>
      </c>
      <c r="J58" s="64"/>
      <c r="K58" s="1">
        <v>100</v>
      </c>
      <c r="L58" s="1" t="s">
        <v>59</v>
      </c>
      <c r="M58" s="1" t="s">
        <v>164</v>
      </c>
      <c r="N58" s="40"/>
      <c r="O58" s="64">
        <v>18585</v>
      </c>
      <c r="P58" s="40"/>
      <c r="Q58" s="40"/>
      <c r="R58" s="40"/>
      <c r="S58" s="41"/>
      <c r="T58" s="41">
        <v>18585</v>
      </c>
      <c r="U58" s="42">
        <f t="shared" si="0"/>
        <v>18585</v>
      </c>
    </row>
    <row r="59" spans="1:21" ht="12.75" customHeight="1">
      <c r="A59" s="35">
        <v>101116804</v>
      </c>
      <c r="B59" s="35" t="s">
        <v>41</v>
      </c>
      <c r="C59" s="36" t="s">
        <v>138</v>
      </c>
      <c r="D59" s="37" t="s">
        <v>165</v>
      </c>
      <c r="E59" s="35" t="s">
        <v>166</v>
      </c>
      <c r="F59" s="38">
        <v>42816</v>
      </c>
      <c r="G59" s="1" t="s">
        <v>167</v>
      </c>
      <c r="H59" s="63">
        <v>42817</v>
      </c>
      <c r="I59" s="64">
        <v>58960.2</v>
      </c>
      <c r="J59" s="64"/>
      <c r="K59" s="1">
        <v>100</v>
      </c>
      <c r="L59" s="1" t="s">
        <v>59</v>
      </c>
      <c r="M59" s="1" t="s">
        <v>142</v>
      </c>
      <c r="N59" s="40"/>
      <c r="O59" s="64">
        <v>58960.2</v>
      </c>
      <c r="P59" s="40"/>
      <c r="Q59" s="40"/>
      <c r="R59" s="40"/>
      <c r="S59" s="41"/>
      <c r="T59" s="41">
        <v>58960.2</v>
      </c>
      <c r="U59" s="42">
        <f t="shared" si="0"/>
        <v>58960.2</v>
      </c>
    </row>
    <row r="60" spans="1:21" ht="12.75" customHeight="1">
      <c r="A60" s="35">
        <v>101116804</v>
      </c>
      <c r="B60" s="35" t="s">
        <v>41</v>
      </c>
      <c r="C60" s="36" t="s">
        <v>138</v>
      </c>
      <c r="D60" s="37" t="s">
        <v>168</v>
      </c>
      <c r="E60" s="35" t="s">
        <v>169</v>
      </c>
      <c r="F60" s="38">
        <v>42846</v>
      </c>
      <c r="G60" s="1" t="s">
        <v>170</v>
      </c>
      <c r="H60" s="63">
        <v>42851</v>
      </c>
      <c r="I60" s="64">
        <v>25171</v>
      </c>
      <c r="J60" s="64"/>
      <c r="K60" s="1">
        <v>100</v>
      </c>
      <c r="L60" s="1" t="s">
        <v>59</v>
      </c>
      <c r="M60" s="1" t="s">
        <v>83</v>
      </c>
      <c r="N60" s="64"/>
      <c r="O60" s="64">
        <v>25171</v>
      </c>
      <c r="P60" s="64"/>
      <c r="Q60" s="40"/>
      <c r="R60" s="40"/>
      <c r="S60" s="41"/>
      <c r="T60" s="39">
        <v>25171</v>
      </c>
      <c r="U60" s="42">
        <f t="shared" si="0"/>
        <v>25171</v>
      </c>
    </row>
    <row r="61" spans="1:21" ht="12.75" customHeight="1">
      <c r="A61" s="35">
        <v>101116804</v>
      </c>
      <c r="B61" s="35" t="s">
        <v>41</v>
      </c>
      <c r="C61" s="36" t="s">
        <v>138</v>
      </c>
      <c r="D61" s="37" t="s">
        <v>171</v>
      </c>
      <c r="E61" s="35" t="s">
        <v>172</v>
      </c>
      <c r="F61" s="38">
        <v>42837</v>
      </c>
      <c r="G61" s="1" t="s">
        <v>173</v>
      </c>
      <c r="H61" s="63">
        <v>42844</v>
      </c>
      <c r="I61" s="64">
        <v>14160.01</v>
      </c>
      <c r="J61" s="64"/>
      <c r="K61" s="1">
        <v>100</v>
      </c>
      <c r="L61" s="1" t="s">
        <v>91</v>
      </c>
      <c r="M61" s="1" t="s">
        <v>174</v>
      </c>
      <c r="N61" s="64">
        <v>14160.01</v>
      </c>
      <c r="O61" s="40"/>
      <c r="P61" s="64"/>
      <c r="Q61" s="40"/>
      <c r="R61" s="40"/>
      <c r="S61" s="41"/>
      <c r="T61" s="39">
        <v>14160.01</v>
      </c>
      <c r="U61" s="42">
        <f t="shared" si="0"/>
        <v>14160.01</v>
      </c>
    </row>
    <row r="62" spans="1:21" ht="12.75" customHeight="1">
      <c r="A62" s="35">
        <v>101116804</v>
      </c>
      <c r="B62" s="35" t="s">
        <v>41</v>
      </c>
      <c r="C62" s="36" t="s">
        <v>138</v>
      </c>
      <c r="D62" s="37" t="s">
        <v>175</v>
      </c>
      <c r="E62" s="35" t="s">
        <v>176</v>
      </c>
      <c r="F62" s="38">
        <v>42877</v>
      </c>
      <c r="G62" s="1" t="s">
        <v>177</v>
      </c>
      <c r="H62" s="63">
        <v>42880</v>
      </c>
      <c r="I62" s="64">
        <v>28182.5</v>
      </c>
      <c r="J62" s="64"/>
      <c r="K62" s="1">
        <v>100</v>
      </c>
      <c r="L62" s="1" t="s">
        <v>178</v>
      </c>
      <c r="M62" s="1" t="s">
        <v>135</v>
      </c>
      <c r="N62" s="64"/>
      <c r="O62" s="40"/>
      <c r="P62" s="64">
        <v>28182.5</v>
      </c>
      <c r="Q62" s="40"/>
      <c r="R62" s="40"/>
      <c r="S62" s="41"/>
      <c r="T62" s="64">
        <v>28182.5</v>
      </c>
      <c r="U62" s="42"/>
    </row>
    <row r="63" spans="1:21" ht="12.75" customHeight="1">
      <c r="A63" s="35"/>
      <c r="B63" s="35"/>
      <c r="C63" s="43" t="s">
        <v>179</v>
      </c>
      <c r="D63" s="37"/>
      <c r="E63" s="35"/>
      <c r="F63" s="38"/>
      <c r="G63" s="1"/>
      <c r="H63" s="63"/>
      <c r="I63" s="65">
        <f>SUM(I52:I62)</f>
        <v>253352.79000000004</v>
      </c>
      <c r="J63" s="44">
        <f>I63</f>
        <v>253352.79000000004</v>
      </c>
      <c r="K63" s="1"/>
      <c r="L63" s="1"/>
      <c r="M63" s="1"/>
      <c r="N63" s="40"/>
      <c r="O63" s="40"/>
      <c r="P63" s="40"/>
      <c r="Q63" s="40"/>
      <c r="R63" s="40"/>
      <c r="S63" s="41"/>
      <c r="T63" s="45">
        <f>SUM(T52:T62)</f>
        <v>253351.79000000004</v>
      </c>
      <c r="U63" s="42">
        <f t="shared" si="0"/>
        <v>0</v>
      </c>
    </row>
    <row r="64" spans="1:21" ht="12.75" customHeight="1">
      <c r="A64" s="35"/>
      <c r="B64" s="35"/>
      <c r="C64" s="43"/>
      <c r="D64" s="37"/>
      <c r="E64" s="35"/>
      <c r="F64" s="38"/>
      <c r="G64" s="1"/>
      <c r="H64" s="63"/>
      <c r="I64" s="65"/>
      <c r="J64" s="44"/>
      <c r="K64" s="1"/>
      <c r="L64" s="1"/>
      <c r="M64" s="1"/>
      <c r="N64" s="40"/>
      <c r="O64" s="40"/>
      <c r="P64" s="40"/>
      <c r="Q64" s="40"/>
      <c r="R64" s="40"/>
      <c r="S64" s="41"/>
      <c r="T64" s="45"/>
      <c r="U64" s="42"/>
    </row>
    <row r="65" spans="1:21" ht="12.75" customHeight="1">
      <c r="A65" s="35"/>
      <c r="B65" s="35"/>
      <c r="C65" s="43"/>
      <c r="D65" s="37"/>
      <c r="E65" s="35"/>
      <c r="F65" s="38"/>
      <c r="G65" s="1"/>
      <c r="H65" s="63"/>
      <c r="I65" s="65"/>
      <c r="J65" s="44"/>
      <c r="K65" s="1"/>
      <c r="L65" s="1"/>
      <c r="M65" s="1"/>
      <c r="N65" s="40"/>
      <c r="O65" s="40"/>
      <c r="P65" s="40"/>
      <c r="Q65" s="40"/>
      <c r="R65" s="40"/>
      <c r="S65" s="41"/>
      <c r="T65" s="45"/>
      <c r="U65" s="42"/>
    </row>
    <row r="66" spans="1:21" ht="12.75" customHeight="1">
      <c r="A66" s="35">
        <v>123013647</v>
      </c>
      <c r="B66" s="35" t="s">
        <v>180</v>
      </c>
      <c r="C66" s="36" t="s">
        <v>181</v>
      </c>
      <c r="D66" s="37" t="s">
        <v>182</v>
      </c>
      <c r="E66" s="35" t="s">
        <v>183</v>
      </c>
      <c r="F66" s="38">
        <v>42796</v>
      </c>
      <c r="G66" s="1" t="s">
        <v>184</v>
      </c>
      <c r="H66" s="63">
        <v>42808</v>
      </c>
      <c r="I66" s="64">
        <v>54280</v>
      </c>
      <c r="J66" s="64"/>
      <c r="K66" s="1">
        <v>100</v>
      </c>
      <c r="L66" s="1" t="s">
        <v>59</v>
      </c>
      <c r="M66" s="1" t="s">
        <v>185</v>
      </c>
      <c r="N66" s="64"/>
      <c r="O66" s="64">
        <v>54280</v>
      </c>
      <c r="P66" s="40"/>
      <c r="Q66" s="40"/>
      <c r="R66" s="40"/>
      <c r="S66" s="41"/>
      <c r="T66" s="39">
        <v>54280</v>
      </c>
      <c r="U66" s="79">
        <f t="shared" si="0"/>
        <v>54280</v>
      </c>
    </row>
    <row r="67" spans="1:21" ht="12.75" customHeight="1">
      <c r="A67" s="35">
        <v>123013647</v>
      </c>
      <c r="B67" s="35" t="s">
        <v>186</v>
      </c>
      <c r="C67" s="36" t="s">
        <v>181</v>
      </c>
      <c r="D67" s="37" t="s">
        <v>182</v>
      </c>
      <c r="E67" s="35" t="s">
        <v>183</v>
      </c>
      <c r="F67" s="38">
        <v>42796</v>
      </c>
      <c r="G67" s="1" t="s">
        <v>184</v>
      </c>
      <c r="H67" s="63">
        <v>42808</v>
      </c>
      <c r="I67" s="64">
        <v>50740</v>
      </c>
      <c r="J67" s="64"/>
      <c r="K67" s="1">
        <v>100</v>
      </c>
      <c r="L67" s="1" t="s">
        <v>59</v>
      </c>
      <c r="M67" s="1" t="s">
        <v>185</v>
      </c>
      <c r="N67" s="64"/>
      <c r="O67" s="64">
        <v>50740</v>
      </c>
      <c r="P67" s="40"/>
      <c r="Q67" s="40"/>
      <c r="R67" s="40"/>
      <c r="S67" s="41"/>
      <c r="T67" s="39">
        <v>50740</v>
      </c>
      <c r="U67" s="79">
        <f t="shared" si="0"/>
        <v>50740</v>
      </c>
    </row>
    <row r="68" spans="1:21" ht="12.75" customHeight="1">
      <c r="A68" s="35"/>
      <c r="B68" s="35"/>
      <c r="C68" s="43" t="s">
        <v>187</v>
      </c>
      <c r="D68" s="37"/>
      <c r="E68" s="35"/>
      <c r="F68" s="38"/>
      <c r="G68" s="1"/>
      <c r="H68" s="63"/>
      <c r="I68" s="65">
        <f>SUM(I66:I67)</f>
        <v>105020</v>
      </c>
      <c r="J68" s="44">
        <f>I68</f>
        <v>105020</v>
      </c>
      <c r="K68" s="1"/>
      <c r="L68" s="1"/>
      <c r="M68" s="1"/>
      <c r="N68" s="40"/>
      <c r="O68" s="40"/>
      <c r="P68" s="40"/>
      <c r="Q68" s="40"/>
      <c r="R68" s="40"/>
      <c r="S68" s="41"/>
      <c r="T68" s="45">
        <f>SUM(T66:T67)</f>
        <v>105020</v>
      </c>
      <c r="U68" s="42">
        <f t="shared" si="0"/>
        <v>0</v>
      </c>
    </row>
    <row r="69" spans="1:21" ht="12.75" customHeight="1">
      <c r="A69" s="35"/>
      <c r="B69" s="35"/>
      <c r="C69" s="43"/>
      <c r="D69" s="37"/>
      <c r="E69" s="35"/>
      <c r="F69" s="38"/>
      <c r="G69" s="1"/>
      <c r="H69" s="63"/>
      <c r="I69" s="65"/>
      <c r="J69" s="44"/>
      <c r="K69" s="1"/>
      <c r="L69" s="1"/>
      <c r="M69" s="1"/>
      <c r="N69" s="40"/>
      <c r="O69" s="40"/>
      <c r="P69" s="40"/>
      <c r="Q69" s="40"/>
      <c r="R69" s="40"/>
      <c r="S69" s="41"/>
      <c r="T69" s="45"/>
      <c r="U69" s="42"/>
    </row>
    <row r="70" spans="1:21" ht="12.75" customHeight="1">
      <c r="A70" s="35"/>
      <c r="B70" s="35"/>
      <c r="C70" s="43"/>
      <c r="D70" s="37"/>
      <c r="E70" s="35"/>
      <c r="F70" s="38"/>
      <c r="G70" s="1"/>
      <c r="H70" s="63"/>
      <c r="I70" s="65"/>
      <c r="J70" s="44"/>
      <c r="K70" s="1"/>
      <c r="L70" s="1"/>
      <c r="M70" s="1"/>
      <c r="N70" s="40"/>
      <c r="O70" s="40"/>
      <c r="P70" s="40"/>
      <c r="Q70" s="40"/>
      <c r="R70" s="40"/>
      <c r="S70" s="41"/>
      <c r="T70" s="45"/>
      <c r="U70" s="42"/>
    </row>
    <row r="71" spans="1:21" s="90" customFormat="1" ht="12.75" customHeight="1">
      <c r="A71" s="80">
        <v>131231969</v>
      </c>
      <c r="B71" s="80" t="s">
        <v>188</v>
      </c>
      <c r="C71" s="81" t="s">
        <v>189</v>
      </c>
      <c r="D71" s="82" t="s">
        <v>190</v>
      </c>
      <c r="E71" s="80" t="s">
        <v>191</v>
      </c>
      <c r="F71" s="83">
        <v>42828</v>
      </c>
      <c r="G71" s="84" t="s">
        <v>192</v>
      </c>
      <c r="H71" s="85">
        <v>42859</v>
      </c>
      <c r="I71" s="86">
        <v>89680</v>
      </c>
      <c r="J71" s="86"/>
      <c r="K71" s="84">
        <v>100</v>
      </c>
      <c r="L71" s="84" t="s">
        <v>59</v>
      </c>
      <c r="M71" s="84" t="s">
        <v>39</v>
      </c>
      <c r="N71" s="87"/>
      <c r="O71" s="87">
        <v>89680</v>
      </c>
      <c r="P71" s="87"/>
      <c r="Q71" s="87"/>
      <c r="R71" s="87"/>
      <c r="S71" s="88"/>
      <c r="T71" s="88">
        <v>89680</v>
      </c>
      <c r="U71" s="89">
        <f t="shared" si="0"/>
        <v>89680</v>
      </c>
    </row>
    <row r="72" spans="1:21" s="90" customFormat="1" ht="12.75" customHeight="1">
      <c r="A72" s="80">
        <v>131231969</v>
      </c>
      <c r="B72" s="80" t="s">
        <v>188</v>
      </c>
      <c r="C72" s="81" t="s">
        <v>189</v>
      </c>
      <c r="D72" s="82" t="s">
        <v>193</v>
      </c>
      <c r="E72" s="80" t="s">
        <v>194</v>
      </c>
      <c r="F72" s="83">
        <v>42801</v>
      </c>
      <c r="G72" s="84" t="s">
        <v>195</v>
      </c>
      <c r="H72" s="85">
        <v>42853</v>
      </c>
      <c r="I72" s="86">
        <v>10148</v>
      </c>
      <c r="J72" s="86"/>
      <c r="K72" s="84"/>
      <c r="L72" s="84" t="s">
        <v>196</v>
      </c>
      <c r="M72" s="84" t="s">
        <v>39</v>
      </c>
      <c r="N72" s="87"/>
      <c r="O72" s="87"/>
      <c r="P72" s="86">
        <v>10148</v>
      </c>
      <c r="Q72" s="87"/>
      <c r="R72" s="87"/>
      <c r="S72" s="88"/>
      <c r="T72" s="91">
        <v>10148</v>
      </c>
      <c r="U72" s="89">
        <f t="shared" si="0"/>
        <v>10148</v>
      </c>
    </row>
    <row r="73" spans="1:21" ht="12.75" customHeight="1">
      <c r="A73" s="35"/>
      <c r="B73" s="35"/>
      <c r="C73" s="43" t="s">
        <v>197</v>
      </c>
      <c r="D73" s="37"/>
      <c r="E73" s="35"/>
      <c r="F73" s="38"/>
      <c r="G73" s="1"/>
      <c r="H73" s="63"/>
      <c r="I73" s="65">
        <f>SUM(I71:I72)</f>
        <v>99828</v>
      </c>
      <c r="J73" s="44">
        <f>I73</f>
        <v>99828</v>
      </c>
      <c r="K73" s="1"/>
      <c r="L73" s="1"/>
      <c r="M73" s="1"/>
      <c r="N73" s="40"/>
      <c r="O73" s="40"/>
      <c r="P73" s="40"/>
      <c r="Q73" s="40"/>
      <c r="R73" s="40"/>
      <c r="S73" s="41"/>
      <c r="T73" s="45">
        <f>SUM(T71:T72)</f>
        <v>99828</v>
      </c>
      <c r="U73" s="42">
        <f t="shared" si="0"/>
        <v>0</v>
      </c>
    </row>
    <row r="74" spans="1:21" ht="12.75" customHeight="1">
      <c r="A74" s="35">
        <v>131204856</v>
      </c>
      <c r="B74" s="35" t="s">
        <v>186</v>
      </c>
      <c r="C74" s="36" t="s">
        <v>198</v>
      </c>
      <c r="D74" s="37" t="s">
        <v>199</v>
      </c>
      <c r="E74" s="35" t="s">
        <v>200</v>
      </c>
      <c r="F74" s="38">
        <v>42348</v>
      </c>
      <c r="G74" s="1" t="s">
        <v>201</v>
      </c>
      <c r="H74" s="63">
        <v>42255</v>
      </c>
      <c r="I74" s="64">
        <v>149725.48000000001</v>
      </c>
      <c r="J74" s="64"/>
      <c r="K74" s="1">
        <v>100</v>
      </c>
      <c r="L74" s="1" t="s">
        <v>202</v>
      </c>
      <c r="M74" s="1" t="s">
        <v>185</v>
      </c>
      <c r="N74" s="40"/>
      <c r="O74" s="40">
        <v>149725.48000000001</v>
      </c>
      <c r="P74" s="40"/>
      <c r="Q74" s="40"/>
      <c r="R74" s="40"/>
      <c r="S74" s="41"/>
      <c r="T74" s="41">
        <v>149725.48000000001</v>
      </c>
      <c r="U74" s="42">
        <f t="shared" si="0"/>
        <v>149725.48000000001</v>
      </c>
    </row>
    <row r="75" spans="1:21" ht="12.75" customHeight="1">
      <c r="A75" s="35">
        <v>131204856</v>
      </c>
      <c r="B75" s="35" t="s">
        <v>203</v>
      </c>
      <c r="C75" s="36" t="s">
        <v>198</v>
      </c>
      <c r="D75" s="37" t="s">
        <v>204</v>
      </c>
      <c r="E75" s="35" t="s">
        <v>205</v>
      </c>
      <c r="F75" s="38">
        <v>42669</v>
      </c>
      <c r="G75" s="1" t="s">
        <v>206</v>
      </c>
      <c r="H75" s="63">
        <v>42311</v>
      </c>
      <c r="I75" s="64">
        <v>64192</v>
      </c>
      <c r="J75" s="64"/>
      <c r="K75" s="1">
        <v>100</v>
      </c>
      <c r="L75" s="1" t="s">
        <v>202</v>
      </c>
      <c r="M75" s="1" t="s">
        <v>207</v>
      </c>
      <c r="N75" s="40"/>
      <c r="O75" s="40">
        <v>64192</v>
      </c>
      <c r="P75" s="40"/>
      <c r="Q75" s="40"/>
      <c r="R75" s="40"/>
      <c r="S75" s="41"/>
      <c r="T75" s="41">
        <v>64192</v>
      </c>
      <c r="U75" s="42">
        <f t="shared" si="0"/>
        <v>64192</v>
      </c>
    </row>
    <row r="76" spans="1:21" ht="12.75" customHeight="1">
      <c r="A76" s="35"/>
      <c r="B76" s="35"/>
      <c r="C76" s="43" t="s">
        <v>208</v>
      </c>
      <c r="D76" s="37"/>
      <c r="E76" s="35"/>
      <c r="F76" s="38"/>
      <c r="G76" s="1"/>
      <c r="H76" s="63"/>
      <c r="I76" s="65">
        <f>SUM(I74:I75)</f>
        <v>213917.48</v>
      </c>
      <c r="J76" s="44">
        <f>I76</f>
        <v>213917.48</v>
      </c>
      <c r="K76" s="1"/>
      <c r="L76" s="1"/>
      <c r="M76" s="1"/>
      <c r="N76" s="40"/>
      <c r="O76" s="40"/>
      <c r="P76" s="40"/>
      <c r="Q76" s="40"/>
      <c r="R76" s="40"/>
      <c r="S76" s="41"/>
      <c r="T76" s="45">
        <f>SUM(T74:T75)</f>
        <v>213917.48</v>
      </c>
      <c r="U76" s="42">
        <f t="shared" si="0"/>
        <v>0</v>
      </c>
    </row>
    <row r="77" spans="1:21" ht="12.75" customHeight="1">
      <c r="A77" s="35">
        <v>101010746</v>
      </c>
      <c r="B77" s="35" t="s">
        <v>188</v>
      </c>
      <c r="C77" s="36" t="s">
        <v>209</v>
      </c>
      <c r="D77" s="37" t="s">
        <v>210</v>
      </c>
      <c r="E77" s="35" t="s">
        <v>211</v>
      </c>
      <c r="F77" s="38">
        <v>42553</v>
      </c>
      <c r="G77" s="1" t="s">
        <v>212</v>
      </c>
      <c r="H77" s="63">
        <v>42580</v>
      </c>
      <c r="I77" s="64">
        <v>15039.74</v>
      </c>
      <c r="J77" s="64"/>
      <c r="K77" s="1">
        <v>100</v>
      </c>
      <c r="L77" s="1" t="s">
        <v>213</v>
      </c>
      <c r="M77" s="1" t="s">
        <v>214</v>
      </c>
      <c r="N77" s="40"/>
      <c r="O77" s="40"/>
      <c r="P77" s="40"/>
      <c r="Q77" s="40"/>
      <c r="R77" s="40">
        <v>15039.74</v>
      </c>
      <c r="S77" s="41"/>
      <c r="T77" s="41">
        <v>15039.74</v>
      </c>
      <c r="U77" s="42">
        <f t="shared" si="0"/>
        <v>15039.74</v>
      </c>
    </row>
    <row r="78" spans="1:21" ht="12.75" customHeight="1">
      <c r="A78" s="35">
        <v>101010746</v>
      </c>
      <c r="B78" s="35" t="s">
        <v>188</v>
      </c>
      <c r="C78" s="36" t="s">
        <v>209</v>
      </c>
      <c r="D78" s="37" t="s">
        <v>210</v>
      </c>
      <c r="E78" s="35" t="s">
        <v>215</v>
      </c>
      <c r="F78" s="38">
        <v>42821</v>
      </c>
      <c r="G78" s="1" t="s">
        <v>216</v>
      </c>
      <c r="H78" s="63">
        <v>42822</v>
      </c>
      <c r="I78" s="64">
        <v>6079.09</v>
      </c>
      <c r="J78" s="64"/>
      <c r="K78" s="1">
        <v>100</v>
      </c>
      <c r="L78" s="1" t="s">
        <v>59</v>
      </c>
      <c r="M78" s="1" t="s">
        <v>217</v>
      </c>
      <c r="N78" s="40"/>
      <c r="O78" s="64">
        <v>6079.09</v>
      </c>
      <c r="P78" s="40"/>
      <c r="Q78" s="40"/>
      <c r="R78" s="40"/>
      <c r="S78" s="41"/>
      <c r="T78" s="41">
        <v>6079.09</v>
      </c>
      <c r="U78" s="42">
        <f t="shared" si="0"/>
        <v>6079.09</v>
      </c>
    </row>
    <row r="79" spans="1:21" ht="12.75" customHeight="1">
      <c r="A79" s="35"/>
      <c r="B79" s="35"/>
      <c r="C79" s="43" t="s">
        <v>218</v>
      </c>
      <c r="D79" s="37"/>
      <c r="E79" s="35"/>
      <c r="F79" s="38"/>
      <c r="G79" s="1"/>
      <c r="H79" s="63"/>
      <c r="I79" s="65">
        <f>SUM(I77:I78)</f>
        <v>21118.83</v>
      </c>
      <c r="J79" s="44">
        <f>I79</f>
        <v>21118.83</v>
      </c>
      <c r="K79" s="1"/>
      <c r="L79" s="1"/>
      <c r="M79" s="1"/>
      <c r="N79" s="40"/>
      <c r="O79" s="40"/>
      <c r="P79" s="40"/>
      <c r="Q79" s="40"/>
      <c r="R79" s="40"/>
      <c r="S79" s="41"/>
      <c r="T79" s="45">
        <f>SUM(T77:T78)</f>
        <v>21118.83</v>
      </c>
      <c r="U79" s="42">
        <f t="shared" si="0"/>
        <v>0</v>
      </c>
    </row>
    <row r="80" spans="1:21" s="90" customFormat="1" ht="12.75" customHeight="1">
      <c r="A80" s="80">
        <v>131219039</v>
      </c>
      <c r="B80" s="80" t="s">
        <v>219</v>
      </c>
      <c r="C80" s="81" t="s">
        <v>220</v>
      </c>
      <c r="D80" s="82" t="s">
        <v>221</v>
      </c>
      <c r="E80" s="80" t="s">
        <v>222</v>
      </c>
      <c r="F80" s="83">
        <v>42371</v>
      </c>
      <c r="G80" s="84" t="s">
        <v>223</v>
      </c>
      <c r="H80" s="85">
        <v>42402</v>
      </c>
      <c r="I80" s="86">
        <v>21800</v>
      </c>
      <c r="J80" s="86"/>
      <c r="K80" s="84">
        <v>100</v>
      </c>
      <c r="L80" s="84" t="s">
        <v>224</v>
      </c>
      <c r="M80" s="84" t="s">
        <v>125</v>
      </c>
      <c r="N80" s="87"/>
      <c r="O80" s="87"/>
      <c r="P80" s="87">
        <v>21800</v>
      </c>
      <c r="Q80" s="87"/>
      <c r="R80" s="87"/>
      <c r="S80" s="88"/>
      <c r="T80" s="88">
        <v>21800</v>
      </c>
      <c r="U80" s="89">
        <f t="shared" si="0"/>
        <v>21800</v>
      </c>
    </row>
    <row r="81" spans="1:21" ht="12.75" customHeight="1">
      <c r="A81" s="35"/>
      <c r="B81" s="35"/>
      <c r="C81" s="43" t="s">
        <v>225</v>
      </c>
      <c r="D81" s="37"/>
      <c r="E81" s="35"/>
      <c r="F81" s="38"/>
      <c r="G81" s="1"/>
      <c r="H81" s="63"/>
      <c r="I81" s="65">
        <f>SUM(I80)</f>
        <v>21800</v>
      </c>
      <c r="J81" s="44">
        <f>I81</f>
        <v>21800</v>
      </c>
      <c r="K81" s="1"/>
      <c r="L81" s="1"/>
      <c r="M81" s="1"/>
      <c r="N81" s="40"/>
      <c r="O81" s="40"/>
      <c r="P81" s="40"/>
      <c r="Q81" s="40"/>
      <c r="R81" s="40"/>
      <c r="S81" s="41"/>
      <c r="T81" s="45">
        <f>SUM(T80)</f>
        <v>21800</v>
      </c>
      <c r="U81" s="42">
        <f t="shared" si="0"/>
        <v>0</v>
      </c>
    </row>
    <row r="82" spans="1:21" ht="12.75" customHeight="1">
      <c r="A82" s="35">
        <v>101054832</v>
      </c>
      <c r="B82" s="35" t="s">
        <v>226</v>
      </c>
      <c r="C82" s="47" t="s">
        <v>227</v>
      </c>
      <c r="D82" s="37" t="s">
        <v>228</v>
      </c>
      <c r="E82" s="35" t="s">
        <v>229</v>
      </c>
      <c r="F82" s="38">
        <v>42713</v>
      </c>
      <c r="G82" s="1" t="s">
        <v>230</v>
      </c>
      <c r="H82" s="63">
        <v>42844</v>
      </c>
      <c r="I82" s="51">
        <v>113856.8</v>
      </c>
      <c r="J82" s="20"/>
      <c r="K82" s="1">
        <v>100</v>
      </c>
      <c r="L82" s="1" t="s">
        <v>59</v>
      </c>
      <c r="M82" s="1" t="s">
        <v>135</v>
      </c>
      <c r="N82" s="51"/>
      <c r="O82" s="51">
        <v>113856.8</v>
      </c>
      <c r="P82" s="51"/>
      <c r="Q82" s="40"/>
      <c r="R82" s="40"/>
      <c r="S82" s="41"/>
      <c r="T82" s="49">
        <v>113856.8</v>
      </c>
      <c r="U82" s="42">
        <f t="shared" si="0"/>
        <v>113856.8</v>
      </c>
    </row>
    <row r="83" spans="1:21" ht="12.75" customHeight="1">
      <c r="A83" s="35">
        <v>101054832</v>
      </c>
      <c r="B83" s="35" t="s">
        <v>231</v>
      </c>
      <c r="C83" s="47" t="s">
        <v>227</v>
      </c>
      <c r="D83" s="37" t="s">
        <v>232</v>
      </c>
      <c r="E83" s="35" t="s">
        <v>233</v>
      </c>
      <c r="F83" s="38">
        <v>42809</v>
      </c>
      <c r="G83" s="1" t="s">
        <v>234</v>
      </c>
      <c r="H83" s="63">
        <v>42835</v>
      </c>
      <c r="I83" s="51">
        <v>21548.43</v>
      </c>
      <c r="J83" s="20"/>
      <c r="K83" s="1"/>
      <c r="L83" s="1" t="s">
        <v>59</v>
      </c>
      <c r="M83" s="1" t="s">
        <v>235</v>
      </c>
      <c r="N83" s="51"/>
      <c r="O83" s="51">
        <v>21548.43</v>
      </c>
      <c r="P83" s="51"/>
      <c r="Q83" s="40"/>
      <c r="R83" s="40"/>
      <c r="S83" s="41"/>
      <c r="T83" s="49">
        <v>21548.43</v>
      </c>
      <c r="U83" s="42">
        <f t="shared" si="0"/>
        <v>21548.43</v>
      </c>
    </row>
    <row r="84" spans="1:21" ht="12.75" customHeight="1">
      <c r="A84" s="35"/>
      <c r="B84" s="35"/>
      <c r="C84" s="43" t="s">
        <v>236</v>
      </c>
      <c r="D84" s="37"/>
      <c r="E84" s="35"/>
      <c r="F84" s="38"/>
      <c r="G84" s="1"/>
      <c r="H84" s="63"/>
      <c r="I84" s="65">
        <f>SUM(I82:I83)</f>
        <v>135405.23000000001</v>
      </c>
      <c r="J84" s="44">
        <f>I84</f>
        <v>135405.23000000001</v>
      </c>
      <c r="K84" s="1">
        <v>100</v>
      </c>
      <c r="L84" s="1"/>
      <c r="M84" s="1"/>
      <c r="N84" s="40"/>
      <c r="O84" s="40"/>
      <c r="P84" s="40"/>
      <c r="Q84" s="40"/>
      <c r="R84" s="40"/>
      <c r="S84" s="41"/>
      <c r="T84" s="44">
        <f>SUM(T82:T83)</f>
        <v>135405.23000000001</v>
      </c>
      <c r="U84" s="42">
        <f t="shared" si="0"/>
        <v>0</v>
      </c>
    </row>
    <row r="85" spans="1:21" s="90" customFormat="1" ht="26.25" customHeight="1">
      <c r="A85" s="80">
        <v>131033997</v>
      </c>
      <c r="B85" s="80" t="s">
        <v>203</v>
      </c>
      <c r="C85" s="81" t="s">
        <v>237</v>
      </c>
      <c r="D85" s="82" t="s">
        <v>238</v>
      </c>
      <c r="E85" s="80" t="s">
        <v>239</v>
      </c>
      <c r="F85" s="83"/>
      <c r="G85" s="84" t="s">
        <v>240</v>
      </c>
      <c r="H85" s="85">
        <v>42041</v>
      </c>
      <c r="I85" s="86">
        <v>15340</v>
      </c>
      <c r="J85" s="86"/>
      <c r="K85" s="84">
        <v>100</v>
      </c>
      <c r="L85" s="84" t="s">
        <v>241</v>
      </c>
      <c r="M85" s="84" t="s">
        <v>242</v>
      </c>
      <c r="N85" s="87"/>
      <c r="O85" s="87">
        <v>15340</v>
      </c>
      <c r="P85" s="87"/>
      <c r="Q85" s="87"/>
      <c r="R85" s="87"/>
      <c r="S85" s="88"/>
      <c r="T85" s="88">
        <v>15340</v>
      </c>
      <c r="U85" s="89">
        <f t="shared" si="0"/>
        <v>15340</v>
      </c>
    </row>
    <row r="86" spans="1:21" ht="15.75" customHeight="1">
      <c r="A86" s="35"/>
      <c r="B86" s="35"/>
      <c r="C86" s="43" t="s">
        <v>243</v>
      </c>
      <c r="D86" s="37"/>
      <c r="E86" s="35"/>
      <c r="F86" s="38"/>
      <c r="G86" s="1"/>
      <c r="H86" s="63"/>
      <c r="I86" s="65">
        <f>SUM(I85)</f>
        <v>15340</v>
      </c>
      <c r="J86" s="44">
        <f>I86</f>
        <v>15340</v>
      </c>
      <c r="K86" s="1"/>
      <c r="L86" s="1"/>
      <c r="M86" s="1"/>
      <c r="N86" s="40"/>
      <c r="O86" s="40"/>
      <c r="P86" s="40"/>
      <c r="Q86" s="40"/>
      <c r="R86" s="40"/>
      <c r="S86" s="41"/>
      <c r="T86" s="45">
        <f>SUM(T85)</f>
        <v>15340</v>
      </c>
      <c r="U86" s="42">
        <f t="shared" si="0"/>
        <v>0</v>
      </c>
    </row>
    <row r="87" spans="1:21" s="54" customFormat="1" ht="13.5" customHeight="1">
      <c r="A87" s="46">
        <v>102330573</v>
      </c>
      <c r="B87" s="46"/>
      <c r="C87" s="47" t="s">
        <v>244</v>
      </c>
      <c r="D87" s="37" t="s">
        <v>245</v>
      </c>
      <c r="E87" s="46" t="s">
        <v>90</v>
      </c>
      <c r="F87" s="48"/>
      <c r="G87" s="61" t="s">
        <v>246</v>
      </c>
      <c r="H87" s="77">
        <v>42788</v>
      </c>
      <c r="I87" s="51">
        <v>673780</v>
      </c>
      <c r="J87" s="92"/>
      <c r="K87" s="61">
        <v>2083</v>
      </c>
      <c r="L87" s="61" t="s">
        <v>247</v>
      </c>
      <c r="M87" s="61" t="s">
        <v>248</v>
      </c>
      <c r="N87" s="62"/>
      <c r="O87" s="62"/>
      <c r="P87" s="51">
        <v>673780</v>
      </c>
      <c r="Q87" s="62"/>
      <c r="R87" s="62"/>
      <c r="S87" s="52"/>
      <c r="T87" s="49">
        <v>673780</v>
      </c>
      <c r="U87" s="78">
        <f t="shared" si="0"/>
        <v>673780</v>
      </c>
    </row>
    <row r="88" spans="1:21" ht="12.75" customHeight="1">
      <c r="A88" s="35"/>
      <c r="B88" s="35"/>
      <c r="C88" s="43" t="s">
        <v>249</v>
      </c>
      <c r="D88" s="37"/>
      <c r="E88" s="35"/>
      <c r="F88" s="38"/>
      <c r="G88" s="1"/>
      <c r="H88" s="63"/>
      <c r="I88" s="65">
        <f>SUM(I87)</f>
        <v>673780</v>
      </c>
      <c r="J88" s="44">
        <f>I88</f>
        <v>673780</v>
      </c>
      <c r="K88" s="1"/>
      <c r="L88" s="1"/>
      <c r="M88" s="1"/>
      <c r="N88" s="40"/>
      <c r="O88" s="40"/>
      <c r="P88" s="40"/>
      <c r="Q88" s="40"/>
      <c r="R88" s="40"/>
      <c r="S88" s="41"/>
      <c r="T88" s="44">
        <f>SUM(T87)</f>
        <v>673780</v>
      </c>
      <c r="U88" s="42">
        <f t="shared" si="0"/>
        <v>0</v>
      </c>
    </row>
    <row r="89" spans="1:21" s="76" customFormat="1" ht="24.75" customHeight="1">
      <c r="A89" s="66">
        <v>130918742</v>
      </c>
      <c r="B89" s="66" t="s">
        <v>250</v>
      </c>
      <c r="C89" s="67" t="s">
        <v>251</v>
      </c>
      <c r="D89" s="68" t="s">
        <v>252</v>
      </c>
      <c r="E89" s="66" t="s">
        <v>253</v>
      </c>
      <c r="F89" s="69">
        <v>42761</v>
      </c>
      <c r="G89" s="70" t="s">
        <v>254</v>
      </c>
      <c r="H89" s="71">
        <v>42772</v>
      </c>
      <c r="I89" s="72" t="s">
        <v>123</v>
      </c>
      <c r="J89" s="93"/>
      <c r="K89" s="70">
        <v>100</v>
      </c>
      <c r="L89" s="70" t="s">
        <v>65</v>
      </c>
      <c r="M89" s="70" t="s">
        <v>255</v>
      </c>
      <c r="N89" s="72"/>
      <c r="O89" s="72"/>
      <c r="P89" s="73"/>
      <c r="Q89" s="72"/>
      <c r="R89" s="73"/>
      <c r="S89" s="74" t="s">
        <v>256</v>
      </c>
      <c r="T89" s="94">
        <v>188647.6</v>
      </c>
      <c r="U89" s="95">
        <f t="shared" si="0"/>
        <v>0</v>
      </c>
    </row>
    <row r="90" spans="1:21" s="76" customFormat="1" ht="12.75" customHeight="1">
      <c r="A90" s="66">
        <v>130918742</v>
      </c>
      <c r="B90" s="66" t="s">
        <v>250</v>
      </c>
      <c r="C90" s="67" t="s">
        <v>251</v>
      </c>
      <c r="D90" s="68" t="s">
        <v>257</v>
      </c>
      <c r="E90" s="66" t="s">
        <v>258</v>
      </c>
      <c r="F90" s="69">
        <v>42760</v>
      </c>
      <c r="G90" s="70" t="s">
        <v>259</v>
      </c>
      <c r="H90" s="71">
        <v>42811</v>
      </c>
      <c r="I90" s="72" t="s">
        <v>123</v>
      </c>
      <c r="J90" s="72"/>
      <c r="K90" s="70">
        <v>100</v>
      </c>
      <c r="L90" s="70" t="s">
        <v>260</v>
      </c>
      <c r="M90" s="70" t="s">
        <v>261</v>
      </c>
      <c r="N90" s="73"/>
      <c r="O90" s="73"/>
      <c r="P90" s="73"/>
      <c r="Q90" s="72"/>
      <c r="R90" s="73"/>
      <c r="S90" s="74" t="s">
        <v>262</v>
      </c>
      <c r="T90" s="74">
        <v>69412.5</v>
      </c>
      <c r="U90" s="75">
        <f t="shared" si="0"/>
        <v>0</v>
      </c>
    </row>
    <row r="91" spans="1:21" ht="15.75" customHeight="1">
      <c r="A91" s="35">
        <v>130918742</v>
      </c>
      <c r="B91" s="35" t="s">
        <v>67</v>
      </c>
      <c r="C91" s="36" t="s">
        <v>251</v>
      </c>
      <c r="D91" s="37" t="s">
        <v>263</v>
      </c>
      <c r="E91" s="35" t="s">
        <v>258</v>
      </c>
      <c r="F91" s="38">
        <v>42760</v>
      </c>
      <c r="G91" s="1" t="s">
        <v>259</v>
      </c>
      <c r="H91" s="63">
        <v>42811</v>
      </c>
      <c r="I91" s="64">
        <v>2891</v>
      </c>
      <c r="J91" s="64"/>
      <c r="K91" s="1">
        <v>100</v>
      </c>
      <c r="L91" s="1" t="s">
        <v>59</v>
      </c>
      <c r="M91" s="1" t="s">
        <v>261</v>
      </c>
      <c r="N91" s="40"/>
      <c r="O91" s="64">
        <v>2891</v>
      </c>
      <c r="P91" s="40"/>
      <c r="Q91" s="40"/>
      <c r="R91" s="40"/>
      <c r="S91" s="41"/>
      <c r="T91" s="52">
        <v>2891</v>
      </c>
      <c r="U91" s="42">
        <f>SUM(N91:S91)</f>
        <v>2891</v>
      </c>
    </row>
    <row r="92" spans="1:21" s="76" customFormat="1" ht="12.75" customHeight="1">
      <c r="A92" s="66">
        <v>130918742</v>
      </c>
      <c r="B92" s="66" t="s">
        <v>250</v>
      </c>
      <c r="C92" s="67" t="s">
        <v>251</v>
      </c>
      <c r="D92" s="68" t="s">
        <v>264</v>
      </c>
      <c r="E92" s="66" t="s">
        <v>265</v>
      </c>
      <c r="F92" s="69">
        <v>42824</v>
      </c>
      <c r="G92" s="70" t="s">
        <v>266</v>
      </c>
      <c r="H92" s="71">
        <v>42824</v>
      </c>
      <c r="I92" s="72" t="s">
        <v>123</v>
      </c>
      <c r="J92" s="72"/>
      <c r="K92" s="70">
        <v>100</v>
      </c>
      <c r="L92" s="70" t="s">
        <v>65</v>
      </c>
      <c r="M92" s="70" t="s">
        <v>267</v>
      </c>
      <c r="N92" s="73"/>
      <c r="O92" s="72"/>
      <c r="P92" s="73"/>
      <c r="Q92" s="72"/>
      <c r="R92" s="73"/>
      <c r="S92" s="74" t="s">
        <v>268</v>
      </c>
      <c r="T92" s="94">
        <v>93284.800000000003</v>
      </c>
      <c r="U92" s="75">
        <f t="shared" si="0"/>
        <v>0</v>
      </c>
    </row>
    <row r="93" spans="1:21" ht="12.75" customHeight="1">
      <c r="A93" s="35">
        <v>130918742</v>
      </c>
      <c r="B93" s="35" t="s">
        <v>269</v>
      </c>
      <c r="C93" s="36" t="s">
        <v>251</v>
      </c>
      <c r="D93" s="37" t="s">
        <v>270</v>
      </c>
      <c r="E93" s="35" t="s">
        <v>265</v>
      </c>
      <c r="F93" s="38">
        <v>42824</v>
      </c>
      <c r="G93" s="1" t="s">
        <v>266</v>
      </c>
      <c r="H93" s="63">
        <v>42824</v>
      </c>
      <c r="I93" s="64">
        <v>944</v>
      </c>
      <c r="J93" s="64"/>
      <c r="K93" s="1">
        <v>100</v>
      </c>
      <c r="L93" s="1" t="s">
        <v>59</v>
      </c>
      <c r="M93" s="1" t="s">
        <v>267</v>
      </c>
      <c r="N93" s="40"/>
      <c r="O93" s="64">
        <v>944</v>
      </c>
      <c r="P93" s="40"/>
      <c r="Q93" s="40"/>
      <c r="R93" s="40"/>
      <c r="S93" s="41"/>
      <c r="T93" s="49">
        <v>944</v>
      </c>
      <c r="U93" s="42">
        <f t="shared" si="0"/>
        <v>944</v>
      </c>
    </row>
    <row r="94" spans="1:21" ht="12.75" customHeight="1">
      <c r="A94" s="35">
        <v>130918742</v>
      </c>
      <c r="B94" s="35" t="s">
        <v>271</v>
      </c>
      <c r="C94" s="36" t="s">
        <v>251</v>
      </c>
      <c r="D94" s="37" t="s">
        <v>270</v>
      </c>
      <c r="E94" s="35" t="s">
        <v>265</v>
      </c>
      <c r="F94" s="38">
        <v>42824</v>
      </c>
      <c r="G94" s="1" t="s">
        <v>266</v>
      </c>
      <c r="H94" s="63">
        <v>42824</v>
      </c>
      <c r="I94" s="64">
        <v>1062</v>
      </c>
      <c r="J94" s="64"/>
      <c r="K94" s="1">
        <v>100</v>
      </c>
      <c r="L94" s="1" t="s">
        <v>59</v>
      </c>
      <c r="M94" s="1" t="s">
        <v>267</v>
      </c>
      <c r="N94" s="40"/>
      <c r="O94" s="64">
        <v>1062</v>
      </c>
      <c r="P94" s="40"/>
      <c r="Q94" s="40"/>
      <c r="R94" s="40"/>
      <c r="S94" s="41"/>
      <c r="T94" s="49">
        <v>1062</v>
      </c>
      <c r="U94" s="42">
        <f t="shared" si="0"/>
        <v>1062</v>
      </c>
    </row>
    <row r="95" spans="1:21" s="76" customFormat="1" ht="12.75" customHeight="1">
      <c r="A95" s="66">
        <v>130918742</v>
      </c>
      <c r="B95" s="66" t="s">
        <v>250</v>
      </c>
      <c r="C95" s="67" t="s">
        <v>251</v>
      </c>
      <c r="D95" s="68" t="s">
        <v>272</v>
      </c>
      <c r="E95" s="66" t="s">
        <v>273</v>
      </c>
      <c r="F95" s="69">
        <v>42828</v>
      </c>
      <c r="G95" s="70" t="s">
        <v>274</v>
      </c>
      <c r="H95" s="71">
        <v>42836</v>
      </c>
      <c r="I95" s="72" t="s">
        <v>123</v>
      </c>
      <c r="J95" s="72"/>
      <c r="K95" s="70">
        <v>100</v>
      </c>
      <c r="L95" s="70" t="s">
        <v>65</v>
      </c>
      <c r="M95" s="70" t="s">
        <v>235</v>
      </c>
      <c r="N95" s="72"/>
      <c r="O95" s="72"/>
      <c r="P95" s="73"/>
      <c r="Q95" s="72"/>
      <c r="R95" s="72"/>
      <c r="S95" s="74"/>
      <c r="T95" s="72">
        <v>90628.08</v>
      </c>
      <c r="U95" s="95">
        <f t="shared" ref="U95:U164" si="1">SUM(N95:S95)</f>
        <v>0</v>
      </c>
    </row>
    <row r="96" spans="1:21" s="90" customFormat="1" ht="12.75" customHeight="1">
      <c r="A96" s="80">
        <v>130918742</v>
      </c>
      <c r="B96" s="80" t="s">
        <v>180</v>
      </c>
      <c r="C96" s="81" t="s">
        <v>251</v>
      </c>
      <c r="D96" s="82" t="s">
        <v>275</v>
      </c>
      <c r="E96" s="80" t="s">
        <v>273</v>
      </c>
      <c r="F96" s="83">
        <v>42828</v>
      </c>
      <c r="G96" s="84" t="s">
        <v>274</v>
      </c>
      <c r="H96" s="85">
        <v>42836</v>
      </c>
      <c r="I96" s="86">
        <v>2053.1999999999998</v>
      </c>
      <c r="J96" s="86"/>
      <c r="K96" s="84">
        <v>100</v>
      </c>
      <c r="L96" s="1" t="s">
        <v>59</v>
      </c>
      <c r="M96" s="84" t="s">
        <v>235</v>
      </c>
      <c r="N96" s="86"/>
      <c r="O96" s="86">
        <v>2053.1999999999998</v>
      </c>
      <c r="P96" s="87"/>
      <c r="Q96" s="87"/>
      <c r="R96" s="86"/>
      <c r="S96" s="88"/>
      <c r="T96" s="86">
        <v>2053.1999999999998</v>
      </c>
      <c r="U96" s="96">
        <f t="shared" si="1"/>
        <v>2053.1999999999998</v>
      </c>
    </row>
    <row r="97" spans="1:21" ht="12.75" customHeight="1">
      <c r="A97" s="35"/>
      <c r="B97" s="35"/>
      <c r="C97" s="43" t="s">
        <v>276</v>
      </c>
      <c r="D97" s="37"/>
      <c r="E97" s="35"/>
      <c r="F97" s="38"/>
      <c r="G97" s="1"/>
      <c r="H97" s="63"/>
      <c r="I97" s="65">
        <f>SUM(I89:I96)</f>
        <v>6950.2</v>
      </c>
      <c r="J97" s="44">
        <f>I97</f>
        <v>6950.2</v>
      </c>
      <c r="K97" s="1"/>
      <c r="L97" s="1"/>
      <c r="M97" s="1"/>
      <c r="N97" s="40"/>
      <c r="O97" s="40"/>
      <c r="P97" s="40"/>
      <c r="Q97" s="40"/>
      <c r="R97" s="40"/>
      <c r="S97" s="41"/>
      <c r="T97" s="45">
        <f>SUM(T89:T95)</f>
        <v>446869.98000000004</v>
      </c>
      <c r="U97" s="42">
        <f t="shared" si="1"/>
        <v>0</v>
      </c>
    </row>
    <row r="98" spans="1:21" s="90" customFormat="1" ht="12.75" customHeight="1">
      <c r="A98" s="80">
        <v>101831707</v>
      </c>
      <c r="B98" s="80" t="s">
        <v>203</v>
      </c>
      <c r="C98" s="81" t="s">
        <v>277</v>
      </c>
      <c r="D98" s="82" t="s">
        <v>278</v>
      </c>
      <c r="E98" s="80" t="s">
        <v>279</v>
      </c>
      <c r="F98" s="83">
        <v>42815</v>
      </c>
      <c r="G98" s="84" t="s">
        <v>280</v>
      </c>
      <c r="H98" s="85">
        <v>42830</v>
      </c>
      <c r="I98" s="86">
        <v>71446.070000000007</v>
      </c>
      <c r="J98" s="97"/>
      <c r="K98" s="84">
        <v>100</v>
      </c>
      <c r="L98" s="84" t="s">
        <v>59</v>
      </c>
      <c r="M98" s="84" t="s">
        <v>281</v>
      </c>
      <c r="N98" s="86"/>
      <c r="O98" s="86">
        <v>71446.070000000007</v>
      </c>
      <c r="P98" s="87"/>
      <c r="Q98" s="87"/>
      <c r="R98" s="87"/>
      <c r="S98" s="88"/>
      <c r="T98" s="91">
        <v>71446.070000000007</v>
      </c>
      <c r="U98" s="96">
        <f t="shared" si="1"/>
        <v>71446.070000000007</v>
      </c>
    </row>
    <row r="99" spans="1:21" ht="12.75" customHeight="1">
      <c r="A99" s="35"/>
      <c r="B99" s="35"/>
      <c r="C99" s="43" t="s">
        <v>282</v>
      </c>
      <c r="D99" s="37"/>
      <c r="E99" s="35"/>
      <c r="F99" s="38"/>
      <c r="G99" s="84" t="s">
        <v>283</v>
      </c>
      <c r="H99" s="63">
        <v>42873</v>
      </c>
      <c r="I99" s="65">
        <f>SUM(I98)</f>
        <v>71446.070000000007</v>
      </c>
      <c r="J99" s="44">
        <f>I99</f>
        <v>71446.070000000007</v>
      </c>
      <c r="K99" s="1"/>
      <c r="L99" s="1"/>
      <c r="M99" s="1"/>
      <c r="N99" s="40"/>
      <c r="O99" s="40"/>
      <c r="P99" s="40"/>
      <c r="Q99" s="40"/>
      <c r="R99" s="40"/>
      <c r="S99" s="41"/>
      <c r="T99" s="44">
        <f>SUM(T98)</f>
        <v>71446.070000000007</v>
      </c>
      <c r="U99" s="42">
        <f t="shared" si="1"/>
        <v>0</v>
      </c>
    </row>
    <row r="100" spans="1:21" s="99" customFormat="1" ht="12.75" customHeight="1">
      <c r="A100" s="46">
        <v>101153806</v>
      </c>
      <c r="B100" s="46"/>
      <c r="C100" s="36" t="s">
        <v>284</v>
      </c>
      <c r="D100" s="36" t="s">
        <v>285</v>
      </c>
      <c r="E100" s="35" t="s">
        <v>286</v>
      </c>
      <c r="F100" s="48"/>
      <c r="G100" s="84" t="s">
        <v>283</v>
      </c>
      <c r="H100" s="77">
        <v>42873</v>
      </c>
      <c r="I100" s="51">
        <v>271000</v>
      </c>
      <c r="J100" s="49"/>
      <c r="K100" s="61">
        <v>100</v>
      </c>
      <c r="L100" s="1" t="s">
        <v>247</v>
      </c>
      <c r="M100" s="1" t="s">
        <v>99</v>
      </c>
      <c r="N100" s="62"/>
      <c r="O100" s="62"/>
      <c r="P100" s="51">
        <v>271000</v>
      </c>
      <c r="Q100" s="62"/>
      <c r="R100" s="62"/>
      <c r="S100" s="52"/>
      <c r="T100" s="51">
        <v>271000</v>
      </c>
      <c r="U100" s="98"/>
    </row>
    <row r="101" spans="1:21" s="105" customFormat="1" ht="12.75" customHeight="1">
      <c r="A101" s="16"/>
      <c r="B101" s="16"/>
      <c r="C101" s="43" t="s">
        <v>287</v>
      </c>
      <c r="D101" s="100"/>
      <c r="E101" s="16"/>
      <c r="F101" s="17"/>
      <c r="G101" s="2"/>
      <c r="H101" s="101"/>
      <c r="I101" s="65">
        <f>SUM(I100)</f>
        <v>271000</v>
      </c>
      <c r="J101" s="44">
        <f>I101</f>
        <v>271000</v>
      </c>
      <c r="K101" s="2"/>
      <c r="L101" s="2"/>
      <c r="M101" s="2"/>
      <c r="N101" s="102"/>
      <c r="O101" s="102"/>
      <c r="P101" s="102"/>
      <c r="Q101" s="102"/>
      <c r="R101" s="102"/>
      <c r="S101" s="103"/>
      <c r="T101" s="65">
        <f>SUM(T100)</f>
        <v>271000</v>
      </c>
      <c r="U101" s="104"/>
    </row>
    <row r="102" spans="1:21" s="90" customFormat="1" ht="12.75" customHeight="1">
      <c r="A102" s="80">
        <v>130223955</v>
      </c>
      <c r="B102" s="80" t="s">
        <v>67</v>
      </c>
      <c r="C102" s="81" t="s">
        <v>288</v>
      </c>
      <c r="D102" s="82" t="s">
        <v>289</v>
      </c>
      <c r="E102" s="80" t="s">
        <v>290</v>
      </c>
      <c r="F102" s="83">
        <v>42752</v>
      </c>
      <c r="G102" s="84" t="s">
        <v>291</v>
      </c>
      <c r="H102" s="85">
        <v>42758</v>
      </c>
      <c r="I102" s="86">
        <v>131600</v>
      </c>
      <c r="J102" s="86"/>
      <c r="K102" s="84">
        <v>100</v>
      </c>
      <c r="L102" s="84" t="s">
        <v>292</v>
      </c>
      <c r="M102" s="84" t="s">
        <v>293</v>
      </c>
      <c r="N102" s="86">
        <v>131600</v>
      </c>
      <c r="O102" s="86"/>
      <c r="P102" s="87"/>
      <c r="Q102" s="87"/>
      <c r="R102" s="86"/>
      <c r="S102" s="88"/>
      <c r="T102" s="86">
        <v>131600</v>
      </c>
      <c r="U102" s="96">
        <f t="shared" si="1"/>
        <v>131600</v>
      </c>
    </row>
    <row r="103" spans="1:21" ht="12.75" customHeight="1">
      <c r="A103" s="35"/>
      <c r="B103" s="35"/>
      <c r="C103" s="106" t="s">
        <v>294</v>
      </c>
      <c r="D103" s="37"/>
      <c r="E103" s="35"/>
      <c r="F103" s="38"/>
      <c r="G103" s="1"/>
      <c r="H103" s="63"/>
      <c r="I103" s="65">
        <f>SUM(I102)</f>
        <v>131600</v>
      </c>
      <c r="J103" s="44">
        <f>I103</f>
        <v>131600</v>
      </c>
      <c r="K103" s="1"/>
      <c r="L103" s="1"/>
      <c r="M103" s="1"/>
      <c r="N103" s="40"/>
      <c r="O103" s="40"/>
      <c r="P103" s="40"/>
      <c r="Q103" s="40"/>
      <c r="R103" s="40"/>
      <c r="S103" s="41"/>
      <c r="T103" s="65">
        <f>SUM(T102)</f>
        <v>131600</v>
      </c>
      <c r="U103" s="42">
        <f t="shared" si="1"/>
        <v>0</v>
      </c>
    </row>
    <row r="104" spans="1:21" ht="12.75" customHeight="1">
      <c r="A104" s="35">
        <v>40222562627</v>
      </c>
      <c r="B104" s="35" t="s">
        <v>295</v>
      </c>
      <c r="C104" s="36" t="s">
        <v>296</v>
      </c>
      <c r="D104" s="37" t="s">
        <v>297</v>
      </c>
      <c r="E104" s="35" t="s">
        <v>298</v>
      </c>
      <c r="F104" s="38">
        <v>42795</v>
      </c>
      <c r="G104" s="1" t="s">
        <v>299</v>
      </c>
      <c r="H104" s="63">
        <v>42797</v>
      </c>
      <c r="I104" s="107">
        <v>159.30000000000001</v>
      </c>
      <c r="J104" s="3"/>
      <c r="K104" s="1">
        <v>100</v>
      </c>
      <c r="L104" s="1" t="s">
        <v>59</v>
      </c>
      <c r="M104" s="1" t="s">
        <v>300</v>
      </c>
      <c r="N104" s="40"/>
      <c r="O104" s="40">
        <v>159.30000000000001</v>
      </c>
      <c r="P104" s="40"/>
      <c r="Q104" s="40"/>
      <c r="R104" s="40"/>
      <c r="S104" s="41"/>
      <c r="T104" s="41">
        <v>159.30000000000001</v>
      </c>
      <c r="U104" s="42">
        <f t="shared" si="1"/>
        <v>159.30000000000001</v>
      </c>
    </row>
    <row r="105" spans="1:21" ht="12.75" customHeight="1">
      <c r="A105" s="35">
        <v>40222562627</v>
      </c>
      <c r="B105" s="35" t="s">
        <v>180</v>
      </c>
      <c r="C105" s="36" t="s">
        <v>296</v>
      </c>
      <c r="D105" s="37" t="s">
        <v>297</v>
      </c>
      <c r="E105" s="35" t="s">
        <v>298</v>
      </c>
      <c r="F105" s="38">
        <v>42795</v>
      </c>
      <c r="G105" s="1" t="s">
        <v>299</v>
      </c>
      <c r="H105" s="63">
        <v>42797</v>
      </c>
      <c r="I105" s="64">
        <v>2430.8000000000002</v>
      </c>
      <c r="J105" s="64"/>
      <c r="K105" s="1">
        <v>100</v>
      </c>
      <c r="L105" s="1" t="s">
        <v>59</v>
      </c>
      <c r="M105" s="1" t="s">
        <v>300</v>
      </c>
      <c r="N105" s="40"/>
      <c r="O105" s="40">
        <v>2430.8000000000002</v>
      </c>
      <c r="P105" s="40"/>
      <c r="Q105" s="40"/>
      <c r="R105" s="40"/>
      <c r="S105" s="41"/>
      <c r="T105" s="41">
        <v>2430.8000000000002</v>
      </c>
      <c r="U105" s="42">
        <f t="shared" si="1"/>
        <v>2430.8000000000002</v>
      </c>
    </row>
    <row r="106" spans="1:21" ht="12.75" customHeight="1">
      <c r="A106" s="35">
        <v>40222562627</v>
      </c>
      <c r="B106" s="35" t="s">
        <v>186</v>
      </c>
      <c r="C106" s="36" t="s">
        <v>296</v>
      </c>
      <c r="D106" s="37" t="s">
        <v>297</v>
      </c>
      <c r="E106" s="35" t="s">
        <v>298</v>
      </c>
      <c r="F106" s="38">
        <v>42795</v>
      </c>
      <c r="G106" s="1" t="s">
        <v>299</v>
      </c>
      <c r="H106" s="63">
        <v>42797</v>
      </c>
      <c r="I106" s="64">
        <v>3776</v>
      </c>
      <c r="J106" s="64"/>
      <c r="K106" s="1">
        <v>100</v>
      </c>
      <c r="L106" s="1" t="s">
        <v>59</v>
      </c>
      <c r="M106" s="1" t="s">
        <v>300</v>
      </c>
      <c r="N106" s="40"/>
      <c r="O106" s="40">
        <v>3776</v>
      </c>
      <c r="P106" s="40"/>
      <c r="Q106" s="40"/>
      <c r="R106" s="40"/>
      <c r="S106" s="41"/>
      <c r="T106" s="41">
        <v>3776</v>
      </c>
      <c r="U106" s="42">
        <f t="shared" si="1"/>
        <v>3776</v>
      </c>
    </row>
    <row r="107" spans="1:21" ht="12.75" customHeight="1">
      <c r="A107" s="35">
        <v>40222562627</v>
      </c>
      <c r="B107" s="35" t="s">
        <v>180</v>
      </c>
      <c r="C107" s="36" t="s">
        <v>296</v>
      </c>
      <c r="D107" s="37" t="s">
        <v>301</v>
      </c>
      <c r="E107" s="35" t="s">
        <v>302</v>
      </c>
      <c r="F107" s="38">
        <v>42814</v>
      </c>
      <c r="G107" s="1" t="s">
        <v>303</v>
      </c>
      <c r="H107" s="63">
        <v>42817</v>
      </c>
      <c r="I107" s="64">
        <v>44840</v>
      </c>
      <c r="J107" s="64"/>
      <c r="K107" s="1">
        <v>100</v>
      </c>
      <c r="L107" s="1" t="s">
        <v>59</v>
      </c>
      <c r="M107" s="1" t="s">
        <v>304</v>
      </c>
      <c r="N107" s="40"/>
      <c r="O107" s="40">
        <v>44840</v>
      </c>
      <c r="P107" s="40"/>
      <c r="Q107" s="40"/>
      <c r="R107" s="40"/>
      <c r="S107" s="41"/>
      <c r="T107" s="41">
        <v>44840</v>
      </c>
      <c r="U107" s="42">
        <f t="shared" si="1"/>
        <v>44840</v>
      </c>
    </row>
    <row r="108" spans="1:21" ht="12.75" customHeight="1">
      <c r="A108" s="35">
        <v>40222562627</v>
      </c>
      <c r="B108" s="35" t="s">
        <v>186</v>
      </c>
      <c r="C108" s="36" t="s">
        <v>296</v>
      </c>
      <c r="D108" s="37" t="s">
        <v>301</v>
      </c>
      <c r="E108" s="35" t="s">
        <v>302</v>
      </c>
      <c r="F108" s="38">
        <v>42814</v>
      </c>
      <c r="G108" s="1" t="s">
        <v>303</v>
      </c>
      <c r="H108" s="63">
        <v>42817</v>
      </c>
      <c r="I108" s="64">
        <v>18880</v>
      </c>
      <c r="J108" s="64"/>
      <c r="K108" s="1">
        <v>100</v>
      </c>
      <c r="L108" s="1" t="s">
        <v>59</v>
      </c>
      <c r="M108" s="1" t="s">
        <v>304</v>
      </c>
      <c r="N108" s="40"/>
      <c r="O108" s="40">
        <v>18880</v>
      </c>
      <c r="P108" s="40"/>
      <c r="Q108" s="40"/>
      <c r="R108" s="40"/>
      <c r="S108" s="41"/>
      <c r="T108" s="41">
        <v>18880</v>
      </c>
      <c r="U108" s="42">
        <f t="shared" si="1"/>
        <v>18880</v>
      </c>
    </row>
    <row r="109" spans="1:21" s="76" customFormat="1" ht="12.75" customHeight="1">
      <c r="A109" s="66">
        <v>40222562627</v>
      </c>
      <c r="B109" s="66" t="s">
        <v>250</v>
      </c>
      <c r="C109" s="67" t="s">
        <v>296</v>
      </c>
      <c r="D109" s="68" t="s">
        <v>305</v>
      </c>
      <c r="E109" s="66" t="s">
        <v>306</v>
      </c>
      <c r="F109" s="69">
        <v>42814</v>
      </c>
      <c r="G109" s="70" t="s">
        <v>307</v>
      </c>
      <c r="H109" s="71">
        <v>42814</v>
      </c>
      <c r="I109" s="72" t="s">
        <v>123</v>
      </c>
      <c r="J109" s="72"/>
      <c r="K109" s="70">
        <v>100</v>
      </c>
      <c r="L109" s="70" t="s">
        <v>65</v>
      </c>
      <c r="M109" s="70" t="s">
        <v>308</v>
      </c>
      <c r="N109" s="73"/>
      <c r="O109" s="73"/>
      <c r="P109" s="73"/>
      <c r="Q109" s="72"/>
      <c r="R109" s="73"/>
      <c r="S109" s="74" t="s">
        <v>309</v>
      </c>
      <c r="T109" s="94">
        <v>21083.200000000001</v>
      </c>
      <c r="U109" s="75">
        <f t="shared" si="1"/>
        <v>0</v>
      </c>
    </row>
    <row r="110" spans="1:21" ht="12.75" customHeight="1">
      <c r="A110" s="35">
        <v>40222562627</v>
      </c>
      <c r="B110" s="35" t="s">
        <v>295</v>
      </c>
      <c r="C110" s="36" t="s">
        <v>296</v>
      </c>
      <c r="D110" s="37" t="s">
        <v>310</v>
      </c>
      <c r="E110" s="35" t="s">
        <v>306</v>
      </c>
      <c r="F110" s="38">
        <v>42814</v>
      </c>
      <c r="G110" s="1" t="s">
        <v>307</v>
      </c>
      <c r="H110" s="63">
        <v>42814</v>
      </c>
      <c r="I110" s="64">
        <v>59</v>
      </c>
      <c r="J110" s="64"/>
      <c r="K110" s="1">
        <v>100</v>
      </c>
      <c r="L110" s="1" t="s">
        <v>59</v>
      </c>
      <c r="M110" s="1" t="s">
        <v>308</v>
      </c>
      <c r="N110" s="64"/>
      <c r="O110" s="64">
        <v>59</v>
      </c>
      <c r="P110" s="40"/>
      <c r="Q110" s="40"/>
      <c r="R110" s="40"/>
      <c r="S110" s="41"/>
      <c r="T110" s="39">
        <v>59</v>
      </c>
      <c r="U110" s="79">
        <f t="shared" si="1"/>
        <v>59</v>
      </c>
    </row>
    <row r="111" spans="1:21" ht="12.75" customHeight="1">
      <c r="A111" s="35">
        <v>40222562627</v>
      </c>
      <c r="B111" s="35" t="s">
        <v>180</v>
      </c>
      <c r="C111" s="36" t="s">
        <v>296</v>
      </c>
      <c r="D111" s="37" t="s">
        <v>310</v>
      </c>
      <c r="E111" s="35" t="s">
        <v>306</v>
      </c>
      <c r="F111" s="38">
        <v>42814</v>
      </c>
      <c r="G111" s="1" t="s">
        <v>307</v>
      </c>
      <c r="H111" s="63">
        <v>42814</v>
      </c>
      <c r="I111" s="64">
        <v>1062</v>
      </c>
      <c r="J111" s="64"/>
      <c r="K111" s="1">
        <v>100</v>
      </c>
      <c r="L111" s="1" t="s">
        <v>59</v>
      </c>
      <c r="M111" s="1" t="s">
        <v>308</v>
      </c>
      <c r="N111" s="64"/>
      <c r="O111" s="64">
        <v>1062</v>
      </c>
      <c r="P111" s="40"/>
      <c r="Q111" s="40"/>
      <c r="R111" s="40"/>
      <c r="S111" s="41"/>
      <c r="T111" s="39">
        <v>1062</v>
      </c>
      <c r="U111" s="79">
        <f t="shared" si="1"/>
        <v>1062</v>
      </c>
    </row>
    <row r="112" spans="1:21" ht="12.75" customHeight="1">
      <c r="A112" s="35">
        <v>40222562627</v>
      </c>
      <c r="B112" s="35" t="s">
        <v>186</v>
      </c>
      <c r="C112" s="36" t="s">
        <v>296</v>
      </c>
      <c r="D112" s="37" t="s">
        <v>310</v>
      </c>
      <c r="E112" s="35" t="s">
        <v>306</v>
      </c>
      <c r="F112" s="38">
        <v>42814</v>
      </c>
      <c r="G112" s="1" t="s">
        <v>307</v>
      </c>
      <c r="H112" s="63">
        <v>42814</v>
      </c>
      <c r="I112" s="64">
        <v>590</v>
      </c>
      <c r="J112" s="64"/>
      <c r="K112" s="1">
        <v>100</v>
      </c>
      <c r="L112" s="1" t="s">
        <v>59</v>
      </c>
      <c r="M112" s="1" t="s">
        <v>308</v>
      </c>
      <c r="N112" s="64"/>
      <c r="O112" s="64">
        <v>590</v>
      </c>
      <c r="P112" s="40"/>
      <c r="Q112" s="40"/>
      <c r="R112" s="40"/>
      <c r="S112" s="41"/>
      <c r="T112" s="39">
        <v>590</v>
      </c>
      <c r="U112" s="79">
        <f t="shared" si="1"/>
        <v>590</v>
      </c>
    </row>
    <row r="113" spans="1:21" s="76" customFormat="1" ht="12.75" customHeight="1">
      <c r="A113" s="66">
        <v>40222562627</v>
      </c>
      <c r="B113" s="66" t="s">
        <v>250</v>
      </c>
      <c r="C113" s="67" t="s">
        <v>296</v>
      </c>
      <c r="D113" s="68" t="s">
        <v>311</v>
      </c>
      <c r="E113" s="66" t="s">
        <v>312</v>
      </c>
      <c r="F113" s="69">
        <v>42816</v>
      </c>
      <c r="G113" s="70" t="s">
        <v>313</v>
      </c>
      <c r="H113" s="71">
        <v>42833</v>
      </c>
      <c r="I113" s="72" t="s">
        <v>123</v>
      </c>
      <c r="J113" s="72"/>
      <c r="K113" s="70">
        <v>100</v>
      </c>
      <c r="L113" s="70" t="s">
        <v>65</v>
      </c>
      <c r="M113" s="70" t="s">
        <v>314</v>
      </c>
      <c r="N113" s="72"/>
      <c r="O113" s="72"/>
      <c r="P113" s="72"/>
      <c r="Q113" s="72"/>
      <c r="R113" s="73"/>
      <c r="S113" s="74" t="s">
        <v>315</v>
      </c>
      <c r="T113" s="94">
        <v>98199.039999999994</v>
      </c>
      <c r="U113" s="95">
        <f t="shared" si="1"/>
        <v>0</v>
      </c>
    </row>
    <row r="114" spans="1:21" ht="12.75" customHeight="1">
      <c r="A114" s="35"/>
      <c r="B114" s="35"/>
      <c r="C114" s="43" t="s">
        <v>316</v>
      </c>
      <c r="D114" s="37"/>
      <c r="E114" s="35"/>
      <c r="F114" s="38"/>
      <c r="G114" s="1"/>
      <c r="H114" s="63"/>
      <c r="I114" s="65">
        <f>SUM(I104:I113)</f>
        <v>71797.100000000006</v>
      </c>
      <c r="J114" s="44">
        <f>I114</f>
        <v>71797.100000000006</v>
      </c>
      <c r="K114" s="1"/>
      <c r="L114" s="1"/>
      <c r="M114" s="1"/>
      <c r="N114" s="40"/>
      <c r="O114" s="40"/>
      <c r="P114" s="40"/>
      <c r="Q114" s="40"/>
      <c r="R114" s="40"/>
      <c r="S114" s="41"/>
      <c r="T114" s="45">
        <f>SUM(T104:T113)</f>
        <v>191079.34</v>
      </c>
      <c r="U114" s="42">
        <f t="shared" si="1"/>
        <v>0</v>
      </c>
    </row>
    <row r="115" spans="1:21" s="109" customFormat="1" ht="12.75" customHeight="1">
      <c r="A115" s="35"/>
      <c r="B115" s="35"/>
      <c r="C115" s="47" t="s">
        <v>317</v>
      </c>
      <c r="D115" s="37" t="s">
        <v>318</v>
      </c>
      <c r="E115" s="35" t="s">
        <v>319</v>
      </c>
      <c r="F115" s="38">
        <v>42247</v>
      </c>
      <c r="G115" s="1" t="s">
        <v>320</v>
      </c>
      <c r="H115" s="63">
        <v>42877</v>
      </c>
      <c r="I115" s="51">
        <v>1807175.94</v>
      </c>
      <c r="J115" s="19"/>
      <c r="K115" s="1" t="s">
        <v>321</v>
      </c>
      <c r="L115" s="1" t="s">
        <v>91</v>
      </c>
      <c r="M115" s="1" t="s">
        <v>322</v>
      </c>
      <c r="N115" s="51">
        <v>1807175.94</v>
      </c>
      <c r="O115" s="40"/>
      <c r="P115" s="40"/>
      <c r="Q115" s="40"/>
      <c r="R115" s="40"/>
      <c r="S115" s="41"/>
      <c r="T115" s="51">
        <v>1807175.94</v>
      </c>
      <c r="U115" s="108"/>
    </row>
    <row r="116" spans="1:21" ht="12.75" customHeight="1">
      <c r="A116" s="35"/>
      <c r="B116" s="35"/>
      <c r="C116" s="43" t="s">
        <v>323</v>
      </c>
      <c r="D116" s="37"/>
      <c r="E116" s="35"/>
      <c r="F116" s="38"/>
      <c r="G116" s="1"/>
      <c r="H116" s="63"/>
      <c r="I116" s="65">
        <f>SUM(I115)</f>
        <v>1807175.94</v>
      </c>
      <c r="J116" s="44">
        <f>I116</f>
        <v>1807175.94</v>
      </c>
      <c r="K116" s="1"/>
      <c r="L116" s="1"/>
      <c r="M116" s="1"/>
      <c r="N116" s="40"/>
      <c r="O116" s="40"/>
      <c r="P116" s="40"/>
      <c r="Q116" s="40"/>
      <c r="R116" s="40"/>
      <c r="S116" s="41"/>
      <c r="T116" s="65">
        <f>SUM(T115)</f>
        <v>1807175.94</v>
      </c>
      <c r="U116" s="42"/>
    </row>
    <row r="117" spans="1:21" s="109" customFormat="1" ht="12.75" customHeight="1">
      <c r="A117" s="35">
        <v>101566558</v>
      </c>
      <c r="B117" s="35" t="s">
        <v>180</v>
      </c>
      <c r="C117" s="36" t="s">
        <v>324</v>
      </c>
      <c r="D117" s="37" t="s">
        <v>325</v>
      </c>
      <c r="E117" s="35" t="s">
        <v>326</v>
      </c>
      <c r="F117" s="38">
        <v>42799</v>
      </c>
      <c r="G117" s="1" t="s">
        <v>327</v>
      </c>
      <c r="H117" s="63">
        <v>42817</v>
      </c>
      <c r="I117" s="64">
        <v>60416</v>
      </c>
      <c r="J117" s="64"/>
      <c r="K117" s="1">
        <v>100</v>
      </c>
      <c r="L117" s="1" t="s">
        <v>59</v>
      </c>
      <c r="M117" s="1" t="s">
        <v>185</v>
      </c>
      <c r="N117" s="64"/>
      <c r="O117" s="64">
        <v>60416</v>
      </c>
      <c r="P117" s="40"/>
      <c r="Q117" s="40"/>
      <c r="R117" s="40"/>
      <c r="S117" s="41"/>
      <c r="T117" s="39" t="s">
        <v>328</v>
      </c>
      <c r="U117" s="110">
        <f t="shared" si="1"/>
        <v>60416</v>
      </c>
    </row>
    <row r="118" spans="1:21" s="109" customFormat="1" ht="12.75" customHeight="1">
      <c r="A118" s="35">
        <v>101566558</v>
      </c>
      <c r="B118" s="35" t="s">
        <v>186</v>
      </c>
      <c r="C118" s="36" t="s">
        <v>324</v>
      </c>
      <c r="D118" s="37" t="s">
        <v>325</v>
      </c>
      <c r="E118" s="35" t="s">
        <v>326</v>
      </c>
      <c r="F118" s="38">
        <v>42799</v>
      </c>
      <c r="G118" s="1" t="s">
        <v>327</v>
      </c>
      <c r="H118" s="63">
        <v>42817</v>
      </c>
      <c r="I118" s="64">
        <v>111510</v>
      </c>
      <c r="J118" s="64"/>
      <c r="K118" s="1">
        <v>100</v>
      </c>
      <c r="L118" s="1" t="s">
        <v>59</v>
      </c>
      <c r="M118" s="1" t="s">
        <v>185</v>
      </c>
      <c r="N118" s="64"/>
      <c r="O118" s="64">
        <v>111510</v>
      </c>
      <c r="P118" s="40"/>
      <c r="Q118" s="40"/>
      <c r="R118" s="40"/>
      <c r="S118" s="41"/>
      <c r="T118" s="39">
        <v>111510</v>
      </c>
      <c r="U118" s="110">
        <f t="shared" si="1"/>
        <v>111510</v>
      </c>
    </row>
    <row r="119" spans="1:21" ht="12.75" customHeight="1">
      <c r="A119" s="35"/>
      <c r="B119" s="35"/>
      <c r="C119" s="43" t="s">
        <v>329</v>
      </c>
      <c r="D119" s="37"/>
      <c r="E119" s="35"/>
      <c r="F119" s="38"/>
      <c r="G119" s="1"/>
      <c r="H119" s="63"/>
      <c r="I119" s="65">
        <f>SUM(I117:I118)</f>
        <v>171926</v>
      </c>
      <c r="J119" s="44">
        <f>I119</f>
        <v>171926</v>
      </c>
      <c r="K119" s="1"/>
      <c r="L119" s="1"/>
      <c r="M119" s="1"/>
      <c r="N119" s="40"/>
      <c r="O119" s="40"/>
      <c r="P119" s="40"/>
      <c r="Q119" s="40"/>
      <c r="R119" s="40"/>
      <c r="S119" s="41"/>
      <c r="T119" s="45">
        <f>SUM(T117)</f>
        <v>0</v>
      </c>
      <c r="U119" s="42">
        <f t="shared" si="1"/>
        <v>0</v>
      </c>
    </row>
    <row r="120" spans="1:21" s="90" customFormat="1" ht="12" customHeight="1">
      <c r="A120" s="80">
        <v>130556377</v>
      </c>
      <c r="B120" s="80" t="s">
        <v>188</v>
      </c>
      <c r="C120" s="81" t="s">
        <v>330</v>
      </c>
      <c r="D120" s="82" t="s">
        <v>331</v>
      </c>
      <c r="E120" s="80" t="s">
        <v>332</v>
      </c>
      <c r="F120" s="83">
        <v>42654</v>
      </c>
      <c r="G120" s="84" t="s">
        <v>333</v>
      </c>
      <c r="H120" s="85">
        <v>42655</v>
      </c>
      <c r="I120" s="86">
        <v>10856</v>
      </c>
      <c r="J120" s="86"/>
      <c r="K120" s="84">
        <v>100</v>
      </c>
      <c r="L120" s="84" t="s">
        <v>334</v>
      </c>
      <c r="M120" s="84" t="s">
        <v>335</v>
      </c>
      <c r="N120" s="87"/>
      <c r="O120" s="87">
        <v>10856</v>
      </c>
      <c r="P120" s="87"/>
      <c r="Q120" s="87"/>
      <c r="R120" s="87"/>
      <c r="S120" s="88"/>
      <c r="T120" s="88">
        <v>10856</v>
      </c>
      <c r="U120" s="89">
        <f t="shared" si="1"/>
        <v>10856</v>
      </c>
    </row>
    <row r="121" spans="1:21" s="90" customFormat="1" ht="12.75" customHeight="1">
      <c r="A121" s="80">
        <v>130556377</v>
      </c>
      <c r="B121" s="80" t="s">
        <v>188</v>
      </c>
      <c r="C121" s="81" t="s">
        <v>330</v>
      </c>
      <c r="D121" s="82" t="s">
        <v>336</v>
      </c>
      <c r="E121" s="80" t="s">
        <v>337</v>
      </c>
      <c r="F121" s="83">
        <v>42676</v>
      </c>
      <c r="G121" s="84" t="s">
        <v>338</v>
      </c>
      <c r="H121" s="85">
        <v>42681</v>
      </c>
      <c r="I121" s="86">
        <v>5392.6</v>
      </c>
      <c r="J121" s="86"/>
      <c r="K121" s="84">
        <v>100</v>
      </c>
      <c r="L121" s="84" t="s">
        <v>334</v>
      </c>
      <c r="M121" s="84" t="s">
        <v>339</v>
      </c>
      <c r="N121" s="87"/>
      <c r="O121" s="87">
        <v>5392.6</v>
      </c>
      <c r="P121" s="87"/>
      <c r="Q121" s="87"/>
      <c r="R121" s="87"/>
      <c r="S121" s="88"/>
      <c r="T121" s="88">
        <v>5392.6</v>
      </c>
      <c r="U121" s="89">
        <f t="shared" si="1"/>
        <v>5392.6</v>
      </c>
    </row>
    <row r="122" spans="1:21" s="90" customFormat="1" ht="12.75" customHeight="1">
      <c r="A122" s="80">
        <v>130556377</v>
      </c>
      <c r="B122" s="80" t="s">
        <v>340</v>
      </c>
      <c r="C122" s="81" t="s">
        <v>330</v>
      </c>
      <c r="D122" s="82" t="s">
        <v>336</v>
      </c>
      <c r="E122" s="80" t="s">
        <v>337</v>
      </c>
      <c r="F122" s="83">
        <v>42676</v>
      </c>
      <c r="G122" s="84" t="s">
        <v>338</v>
      </c>
      <c r="H122" s="85">
        <v>42681</v>
      </c>
      <c r="I122" s="86">
        <v>48533.4</v>
      </c>
      <c r="J122" s="86"/>
      <c r="K122" s="84">
        <v>100</v>
      </c>
      <c r="L122" s="84" t="s">
        <v>334</v>
      </c>
      <c r="M122" s="84" t="s">
        <v>339</v>
      </c>
      <c r="N122" s="87"/>
      <c r="O122" s="87">
        <v>48533.4</v>
      </c>
      <c r="P122" s="87"/>
      <c r="Q122" s="87"/>
      <c r="R122" s="87"/>
      <c r="S122" s="88"/>
      <c r="T122" s="88">
        <v>48533.4</v>
      </c>
      <c r="U122" s="89">
        <f t="shared" si="1"/>
        <v>48533.4</v>
      </c>
    </row>
    <row r="123" spans="1:21" s="90" customFormat="1" ht="12.75" customHeight="1">
      <c r="A123" s="80">
        <v>130556377</v>
      </c>
      <c r="B123" s="80" t="s">
        <v>188</v>
      </c>
      <c r="C123" s="81" t="s">
        <v>330</v>
      </c>
      <c r="D123" s="82" t="s">
        <v>331</v>
      </c>
      <c r="E123" s="80" t="s">
        <v>341</v>
      </c>
      <c r="F123" s="83">
        <v>42685</v>
      </c>
      <c r="G123" s="84" t="s">
        <v>342</v>
      </c>
      <c r="H123" s="85">
        <v>42688</v>
      </c>
      <c r="I123" s="86">
        <v>11387</v>
      </c>
      <c r="J123" s="86"/>
      <c r="K123" s="84">
        <v>100</v>
      </c>
      <c r="L123" s="84" t="s">
        <v>334</v>
      </c>
      <c r="M123" s="84" t="s">
        <v>343</v>
      </c>
      <c r="N123" s="87"/>
      <c r="O123" s="87">
        <v>11387</v>
      </c>
      <c r="P123" s="87"/>
      <c r="Q123" s="87"/>
      <c r="R123" s="87"/>
      <c r="S123" s="88"/>
      <c r="T123" s="88">
        <v>11387</v>
      </c>
      <c r="U123" s="89">
        <f t="shared" si="1"/>
        <v>11387</v>
      </c>
    </row>
    <row r="124" spans="1:21" s="90" customFormat="1" ht="12.75" customHeight="1">
      <c r="A124" s="80">
        <v>130556377</v>
      </c>
      <c r="B124" s="80" t="s">
        <v>188</v>
      </c>
      <c r="C124" s="81" t="s">
        <v>330</v>
      </c>
      <c r="D124" s="82" t="s">
        <v>344</v>
      </c>
      <c r="E124" s="80" t="s">
        <v>345</v>
      </c>
      <c r="F124" s="83">
        <v>42690</v>
      </c>
      <c r="G124" s="84" t="s">
        <v>346</v>
      </c>
      <c r="H124" s="85">
        <v>42692</v>
      </c>
      <c r="I124" s="86">
        <v>19647</v>
      </c>
      <c r="J124" s="86"/>
      <c r="K124" s="84">
        <v>100</v>
      </c>
      <c r="L124" s="84" t="s">
        <v>334</v>
      </c>
      <c r="M124" s="84" t="s">
        <v>347</v>
      </c>
      <c r="N124" s="87"/>
      <c r="O124" s="87">
        <v>19647</v>
      </c>
      <c r="P124" s="87"/>
      <c r="Q124" s="87"/>
      <c r="R124" s="87"/>
      <c r="S124" s="88"/>
      <c r="T124" s="88">
        <v>19647</v>
      </c>
      <c r="U124" s="89">
        <f t="shared" si="1"/>
        <v>19647</v>
      </c>
    </row>
    <row r="125" spans="1:21" s="90" customFormat="1" ht="12.75" customHeight="1">
      <c r="A125" s="80">
        <v>130556377</v>
      </c>
      <c r="B125" s="80" t="s">
        <v>188</v>
      </c>
      <c r="C125" s="81" t="s">
        <v>330</v>
      </c>
      <c r="D125" s="82" t="s">
        <v>331</v>
      </c>
      <c r="E125" s="80" t="s">
        <v>348</v>
      </c>
      <c r="F125" s="83">
        <v>42692</v>
      </c>
      <c r="G125" s="84" t="s">
        <v>349</v>
      </c>
      <c r="H125" s="85">
        <v>42695</v>
      </c>
      <c r="I125" s="86">
        <v>9145</v>
      </c>
      <c r="J125" s="86"/>
      <c r="K125" s="84">
        <v>100</v>
      </c>
      <c r="L125" s="84" t="s">
        <v>334</v>
      </c>
      <c r="M125" s="84" t="s">
        <v>350</v>
      </c>
      <c r="N125" s="87"/>
      <c r="O125" s="87">
        <v>9145</v>
      </c>
      <c r="P125" s="87"/>
      <c r="Q125" s="87"/>
      <c r="R125" s="87"/>
      <c r="S125" s="88"/>
      <c r="T125" s="88">
        <v>9145</v>
      </c>
      <c r="U125" s="89">
        <f t="shared" si="1"/>
        <v>9145</v>
      </c>
    </row>
    <row r="126" spans="1:21" s="90" customFormat="1" ht="12.75" customHeight="1">
      <c r="A126" s="80">
        <v>130556377</v>
      </c>
      <c r="B126" s="80" t="s">
        <v>188</v>
      </c>
      <c r="C126" s="81" t="s">
        <v>330</v>
      </c>
      <c r="D126" s="82" t="s">
        <v>331</v>
      </c>
      <c r="E126" s="80" t="s">
        <v>351</v>
      </c>
      <c r="F126" s="83">
        <v>42692</v>
      </c>
      <c r="G126" s="84" t="s">
        <v>352</v>
      </c>
      <c r="H126" s="85">
        <v>42696</v>
      </c>
      <c r="I126" s="86">
        <v>36403</v>
      </c>
      <c r="J126" s="86"/>
      <c r="K126" s="84">
        <v>100</v>
      </c>
      <c r="L126" s="84" t="s">
        <v>334</v>
      </c>
      <c r="M126" s="84" t="s">
        <v>255</v>
      </c>
      <c r="N126" s="87"/>
      <c r="O126" s="87">
        <v>36403</v>
      </c>
      <c r="P126" s="87"/>
      <c r="Q126" s="87"/>
      <c r="R126" s="87"/>
      <c r="S126" s="88"/>
      <c r="T126" s="88">
        <v>36403</v>
      </c>
      <c r="U126" s="89">
        <f t="shared" si="1"/>
        <v>36403</v>
      </c>
    </row>
    <row r="127" spans="1:21" s="90" customFormat="1" ht="12.75" customHeight="1">
      <c r="A127" s="80">
        <v>130556377</v>
      </c>
      <c r="B127" s="80" t="s">
        <v>353</v>
      </c>
      <c r="C127" s="81" t="s">
        <v>330</v>
      </c>
      <c r="D127" s="82" t="s">
        <v>354</v>
      </c>
      <c r="E127" s="80" t="s">
        <v>355</v>
      </c>
      <c r="F127" s="83">
        <v>42695</v>
      </c>
      <c r="G127" s="84" t="s">
        <v>356</v>
      </c>
      <c r="H127" s="85">
        <v>42698</v>
      </c>
      <c r="I127" s="86">
        <v>44132</v>
      </c>
      <c r="J127" s="86"/>
      <c r="K127" s="84">
        <v>100</v>
      </c>
      <c r="L127" s="84" t="s">
        <v>334</v>
      </c>
      <c r="M127" s="84" t="s">
        <v>357</v>
      </c>
      <c r="N127" s="87"/>
      <c r="O127" s="87">
        <v>44132</v>
      </c>
      <c r="P127" s="87"/>
      <c r="Q127" s="87"/>
      <c r="R127" s="87"/>
      <c r="S127" s="88"/>
      <c r="T127" s="88">
        <v>44132</v>
      </c>
      <c r="U127" s="89">
        <f t="shared" si="1"/>
        <v>44132</v>
      </c>
    </row>
    <row r="128" spans="1:21" s="90" customFormat="1" ht="12.75" customHeight="1">
      <c r="A128" s="80">
        <v>130556377</v>
      </c>
      <c r="B128" s="80" t="s">
        <v>358</v>
      </c>
      <c r="C128" s="81" t="s">
        <v>330</v>
      </c>
      <c r="D128" s="82" t="s">
        <v>354</v>
      </c>
      <c r="E128" s="80" t="s">
        <v>355</v>
      </c>
      <c r="F128" s="83">
        <v>42695</v>
      </c>
      <c r="G128" s="84" t="s">
        <v>356</v>
      </c>
      <c r="H128" s="85">
        <v>42698</v>
      </c>
      <c r="I128" s="86">
        <v>354</v>
      </c>
      <c r="J128" s="111"/>
      <c r="K128" s="84">
        <v>100</v>
      </c>
      <c r="L128" s="84" t="s">
        <v>334</v>
      </c>
      <c r="M128" s="84" t="s">
        <v>357</v>
      </c>
      <c r="N128" s="87"/>
      <c r="O128" s="87">
        <v>354</v>
      </c>
      <c r="P128" s="87"/>
      <c r="Q128" s="87"/>
      <c r="R128" s="87"/>
      <c r="S128" s="88"/>
      <c r="T128" s="88">
        <v>354</v>
      </c>
      <c r="U128" s="89">
        <f t="shared" si="1"/>
        <v>354</v>
      </c>
    </row>
    <row r="129" spans="1:21" s="90" customFormat="1" ht="12.75" customHeight="1">
      <c r="A129" s="80">
        <v>130556377</v>
      </c>
      <c r="B129" s="80" t="s">
        <v>359</v>
      </c>
      <c r="C129" s="81" t="s">
        <v>330</v>
      </c>
      <c r="D129" s="82" t="s">
        <v>354</v>
      </c>
      <c r="E129" s="80" t="s">
        <v>355</v>
      </c>
      <c r="F129" s="83">
        <v>42695</v>
      </c>
      <c r="G129" s="84" t="s">
        <v>356</v>
      </c>
      <c r="H129" s="85">
        <v>42698</v>
      </c>
      <c r="I129" s="86">
        <v>16048</v>
      </c>
      <c r="J129" s="86"/>
      <c r="K129" s="84">
        <v>100</v>
      </c>
      <c r="L129" s="84" t="s">
        <v>334</v>
      </c>
      <c r="M129" s="84" t="s">
        <v>357</v>
      </c>
      <c r="N129" s="87"/>
      <c r="O129" s="87">
        <v>16048</v>
      </c>
      <c r="P129" s="87"/>
      <c r="Q129" s="87"/>
      <c r="R129" s="87"/>
      <c r="S129" s="88"/>
      <c r="T129" s="88">
        <v>16048</v>
      </c>
      <c r="U129" s="89">
        <f t="shared" si="1"/>
        <v>16048</v>
      </c>
    </row>
    <row r="130" spans="1:21" s="90" customFormat="1" ht="12.75" customHeight="1">
      <c r="A130" s="80">
        <v>130556377</v>
      </c>
      <c r="B130" s="80" t="s">
        <v>360</v>
      </c>
      <c r="C130" s="81" t="s">
        <v>330</v>
      </c>
      <c r="D130" s="82" t="s">
        <v>354</v>
      </c>
      <c r="E130" s="80" t="s">
        <v>355</v>
      </c>
      <c r="F130" s="83">
        <v>42695</v>
      </c>
      <c r="G130" s="84" t="s">
        <v>356</v>
      </c>
      <c r="H130" s="85">
        <v>42698</v>
      </c>
      <c r="I130" s="86">
        <v>2832</v>
      </c>
      <c r="J130" s="86"/>
      <c r="K130" s="84">
        <v>100</v>
      </c>
      <c r="L130" s="84" t="s">
        <v>334</v>
      </c>
      <c r="M130" s="84" t="s">
        <v>357</v>
      </c>
      <c r="N130" s="87"/>
      <c r="O130" s="87">
        <v>2832</v>
      </c>
      <c r="P130" s="87"/>
      <c r="Q130" s="87"/>
      <c r="R130" s="87"/>
      <c r="S130" s="88"/>
      <c r="T130" s="88">
        <v>2832</v>
      </c>
      <c r="U130" s="89">
        <f t="shared" si="1"/>
        <v>2832</v>
      </c>
    </row>
    <row r="131" spans="1:21" s="90" customFormat="1" ht="12.75" customHeight="1">
      <c r="A131" s="80">
        <v>130556377</v>
      </c>
      <c r="B131" s="80" t="s">
        <v>188</v>
      </c>
      <c r="C131" s="81" t="s">
        <v>330</v>
      </c>
      <c r="D131" s="82" t="s">
        <v>331</v>
      </c>
      <c r="E131" s="80" t="s">
        <v>361</v>
      </c>
      <c r="F131" s="83">
        <v>42698</v>
      </c>
      <c r="G131" s="84" t="s">
        <v>362</v>
      </c>
      <c r="H131" s="85">
        <v>42699</v>
      </c>
      <c r="I131" s="86">
        <v>21712</v>
      </c>
      <c r="J131" s="86"/>
      <c r="K131" s="84">
        <v>100</v>
      </c>
      <c r="L131" s="84" t="s">
        <v>334</v>
      </c>
      <c r="M131" s="84" t="s">
        <v>174</v>
      </c>
      <c r="N131" s="87"/>
      <c r="O131" s="87">
        <v>21712</v>
      </c>
      <c r="P131" s="87"/>
      <c r="Q131" s="87"/>
      <c r="R131" s="87"/>
      <c r="S131" s="88"/>
      <c r="T131" s="88">
        <v>21712</v>
      </c>
      <c r="U131" s="89">
        <f t="shared" si="1"/>
        <v>21712</v>
      </c>
    </row>
    <row r="132" spans="1:21" s="90" customFormat="1" ht="12.75" customHeight="1">
      <c r="A132" s="80">
        <v>130556377</v>
      </c>
      <c r="B132" s="80" t="s">
        <v>188</v>
      </c>
      <c r="C132" s="81" t="s">
        <v>330</v>
      </c>
      <c r="D132" s="82" t="s">
        <v>331</v>
      </c>
      <c r="E132" s="80" t="s">
        <v>363</v>
      </c>
      <c r="F132" s="83">
        <v>42703</v>
      </c>
      <c r="G132" s="84" t="s">
        <v>364</v>
      </c>
      <c r="H132" s="85">
        <v>42703</v>
      </c>
      <c r="I132" s="86">
        <v>26078</v>
      </c>
      <c r="J132" s="86"/>
      <c r="K132" s="84">
        <v>100</v>
      </c>
      <c r="L132" s="84" t="s">
        <v>334</v>
      </c>
      <c r="M132" s="84" t="s">
        <v>174</v>
      </c>
      <c r="N132" s="87"/>
      <c r="O132" s="87">
        <v>26078</v>
      </c>
      <c r="P132" s="87"/>
      <c r="Q132" s="87"/>
      <c r="R132" s="87"/>
      <c r="S132" s="88"/>
      <c r="T132" s="88">
        <v>26078</v>
      </c>
      <c r="U132" s="89">
        <f t="shared" si="1"/>
        <v>26078</v>
      </c>
    </row>
    <row r="133" spans="1:21" s="90" customFormat="1" ht="12.75" customHeight="1">
      <c r="A133" s="80">
        <v>130556377</v>
      </c>
      <c r="B133" s="80" t="s">
        <v>188</v>
      </c>
      <c r="C133" s="81" t="s">
        <v>330</v>
      </c>
      <c r="D133" s="82" t="s">
        <v>331</v>
      </c>
      <c r="E133" s="80" t="s">
        <v>365</v>
      </c>
      <c r="F133" s="83">
        <v>42710</v>
      </c>
      <c r="G133" s="84" t="s">
        <v>366</v>
      </c>
      <c r="H133" s="85">
        <v>42717</v>
      </c>
      <c r="I133" s="86">
        <v>9322</v>
      </c>
      <c r="J133" s="86"/>
      <c r="K133" s="84">
        <v>100</v>
      </c>
      <c r="L133" s="84" t="s">
        <v>334</v>
      </c>
      <c r="M133" s="84" t="s">
        <v>214</v>
      </c>
      <c r="N133" s="87"/>
      <c r="O133" s="87">
        <v>9322</v>
      </c>
      <c r="P133" s="87"/>
      <c r="Q133" s="87"/>
      <c r="R133" s="87"/>
      <c r="S133" s="88"/>
      <c r="T133" s="88">
        <v>9322</v>
      </c>
      <c r="U133" s="89">
        <f t="shared" si="1"/>
        <v>9322</v>
      </c>
    </row>
    <row r="134" spans="1:21" s="90" customFormat="1" ht="12.75" customHeight="1">
      <c r="A134" s="80">
        <v>130556377</v>
      </c>
      <c r="B134" s="80" t="s">
        <v>188</v>
      </c>
      <c r="C134" s="81" t="s">
        <v>330</v>
      </c>
      <c r="D134" s="82" t="s">
        <v>331</v>
      </c>
      <c r="E134" s="80" t="s">
        <v>367</v>
      </c>
      <c r="F134" s="83">
        <v>42711</v>
      </c>
      <c r="G134" s="84" t="s">
        <v>368</v>
      </c>
      <c r="H134" s="85">
        <v>42726</v>
      </c>
      <c r="I134" s="86">
        <v>14042</v>
      </c>
      <c r="J134" s="86"/>
      <c r="K134" s="84">
        <v>100</v>
      </c>
      <c r="L134" s="84" t="s">
        <v>334</v>
      </c>
      <c r="M134" s="84" t="s">
        <v>369</v>
      </c>
      <c r="N134" s="87"/>
      <c r="O134" s="87">
        <v>14042</v>
      </c>
      <c r="P134" s="87"/>
      <c r="Q134" s="87"/>
      <c r="R134" s="87"/>
      <c r="S134" s="88"/>
      <c r="T134" s="88">
        <v>14042</v>
      </c>
      <c r="U134" s="89">
        <f t="shared" si="1"/>
        <v>14042</v>
      </c>
    </row>
    <row r="135" spans="1:21" s="90" customFormat="1" ht="12.75" customHeight="1">
      <c r="A135" s="80">
        <v>130556377</v>
      </c>
      <c r="B135" s="80" t="s">
        <v>188</v>
      </c>
      <c r="C135" s="81" t="s">
        <v>330</v>
      </c>
      <c r="D135" s="82" t="s">
        <v>331</v>
      </c>
      <c r="E135" s="80" t="s">
        <v>370</v>
      </c>
      <c r="F135" s="83">
        <v>42711</v>
      </c>
      <c r="G135" s="84" t="s">
        <v>371</v>
      </c>
      <c r="H135" s="85">
        <v>42726</v>
      </c>
      <c r="I135" s="86">
        <v>18290</v>
      </c>
      <c r="J135" s="86"/>
      <c r="K135" s="84">
        <v>100</v>
      </c>
      <c r="L135" s="84" t="s">
        <v>334</v>
      </c>
      <c r="M135" s="84" t="s">
        <v>369</v>
      </c>
      <c r="N135" s="87"/>
      <c r="O135" s="87">
        <v>18290</v>
      </c>
      <c r="P135" s="87"/>
      <c r="Q135" s="87"/>
      <c r="R135" s="87"/>
      <c r="S135" s="88"/>
      <c r="T135" s="88">
        <v>18290</v>
      </c>
      <c r="U135" s="89">
        <f t="shared" si="1"/>
        <v>18290</v>
      </c>
    </row>
    <row r="136" spans="1:21" s="90" customFormat="1" ht="12.75" customHeight="1">
      <c r="A136" s="80">
        <v>130556377</v>
      </c>
      <c r="B136" s="80" t="s">
        <v>340</v>
      </c>
      <c r="C136" s="81" t="s">
        <v>330</v>
      </c>
      <c r="D136" s="82" t="s">
        <v>372</v>
      </c>
      <c r="E136" s="80" t="s">
        <v>373</v>
      </c>
      <c r="F136" s="83">
        <v>42726</v>
      </c>
      <c r="G136" s="84" t="s">
        <v>374</v>
      </c>
      <c r="H136" s="85">
        <v>42727</v>
      </c>
      <c r="I136" s="86">
        <v>58622.400000000001</v>
      </c>
      <c r="J136" s="86"/>
      <c r="K136" s="84">
        <v>100</v>
      </c>
      <c r="L136" s="84" t="s">
        <v>334</v>
      </c>
      <c r="M136" s="84" t="s">
        <v>369</v>
      </c>
      <c r="N136" s="87"/>
      <c r="O136" s="87">
        <v>58622.400000000001</v>
      </c>
      <c r="P136" s="87"/>
      <c r="Q136" s="87"/>
      <c r="R136" s="87"/>
      <c r="S136" s="88"/>
      <c r="T136" s="88">
        <v>58622.400000000001</v>
      </c>
      <c r="U136" s="89">
        <f t="shared" si="1"/>
        <v>58622.400000000001</v>
      </c>
    </row>
    <row r="137" spans="1:21" s="90" customFormat="1" ht="12.75" customHeight="1">
      <c r="A137" s="80">
        <v>130556377</v>
      </c>
      <c r="B137" s="80" t="s">
        <v>188</v>
      </c>
      <c r="C137" s="81" t="s">
        <v>330</v>
      </c>
      <c r="D137" s="82" t="s">
        <v>372</v>
      </c>
      <c r="E137" s="80" t="s">
        <v>373</v>
      </c>
      <c r="F137" s="83">
        <v>42726</v>
      </c>
      <c r="G137" s="84" t="s">
        <v>374</v>
      </c>
      <c r="H137" s="85">
        <v>42727</v>
      </c>
      <c r="I137" s="86">
        <v>6513.6</v>
      </c>
      <c r="J137" s="86"/>
      <c r="K137" s="84">
        <v>100</v>
      </c>
      <c r="L137" s="84" t="s">
        <v>334</v>
      </c>
      <c r="M137" s="84" t="s">
        <v>369</v>
      </c>
      <c r="N137" s="87"/>
      <c r="O137" s="87">
        <v>6513.6</v>
      </c>
      <c r="P137" s="87"/>
      <c r="Q137" s="87"/>
      <c r="R137" s="87"/>
      <c r="S137" s="88"/>
      <c r="T137" s="88">
        <v>6513.6</v>
      </c>
      <c r="U137" s="89">
        <f t="shared" si="1"/>
        <v>6513.6</v>
      </c>
    </row>
    <row r="138" spans="1:21" s="76" customFormat="1" ht="12.75" customHeight="1">
      <c r="A138" s="66">
        <v>130556377</v>
      </c>
      <c r="B138" s="66" t="s">
        <v>33</v>
      </c>
      <c r="C138" s="67" t="s">
        <v>330</v>
      </c>
      <c r="D138" s="68" t="s">
        <v>375</v>
      </c>
      <c r="E138" s="66" t="s">
        <v>370</v>
      </c>
      <c r="F138" s="69">
        <v>42719</v>
      </c>
      <c r="G138" s="70" t="s">
        <v>376</v>
      </c>
      <c r="H138" s="71">
        <v>42726</v>
      </c>
      <c r="I138" s="72" t="s">
        <v>377</v>
      </c>
      <c r="J138" s="72"/>
      <c r="K138" s="70">
        <v>100</v>
      </c>
      <c r="L138" s="70" t="s">
        <v>334</v>
      </c>
      <c r="M138" s="70" t="s">
        <v>339</v>
      </c>
      <c r="N138" s="73"/>
      <c r="O138" s="73"/>
      <c r="P138" s="73"/>
      <c r="Q138" s="73"/>
      <c r="R138" s="73"/>
      <c r="S138" s="74"/>
      <c r="T138" s="74">
        <v>18290</v>
      </c>
      <c r="U138" s="75">
        <f t="shared" si="1"/>
        <v>0</v>
      </c>
    </row>
    <row r="139" spans="1:21" ht="12.75" customHeight="1">
      <c r="A139" s="35"/>
      <c r="B139" s="35" t="s">
        <v>378</v>
      </c>
      <c r="C139" s="43" t="s">
        <v>379</v>
      </c>
      <c r="D139" s="37"/>
      <c r="E139" s="35"/>
      <c r="F139" s="38"/>
      <c r="G139" s="1"/>
      <c r="H139" s="63"/>
      <c r="I139" s="65">
        <f>SUM(I120:I138)</f>
        <v>359310</v>
      </c>
      <c r="J139" s="44">
        <f>I139</f>
        <v>359310</v>
      </c>
      <c r="K139" s="1"/>
      <c r="L139" s="1"/>
      <c r="M139" s="1"/>
      <c r="N139" s="40"/>
      <c r="O139" s="40"/>
      <c r="P139" s="40"/>
      <c r="Q139" s="40"/>
      <c r="R139" s="40"/>
      <c r="S139" s="41"/>
      <c r="T139" s="45">
        <f>SUM(T120:T138)</f>
        <v>377600</v>
      </c>
      <c r="U139" s="42">
        <f t="shared" si="1"/>
        <v>0</v>
      </c>
    </row>
    <row r="140" spans="1:21" s="90" customFormat="1" ht="15" customHeight="1">
      <c r="A140" s="80">
        <v>102316163</v>
      </c>
      <c r="B140" s="80"/>
      <c r="C140" s="81" t="s">
        <v>380</v>
      </c>
      <c r="D140" s="82" t="s">
        <v>381</v>
      </c>
      <c r="E140" s="80" t="s">
        <v>382</v>
      </c>
      <c r="F140" s="83">
        <v>42828</v>
      </c>
      <c r="G140" s="84" t="s">
        <v>383</v>
      </c>
      <c r="H140" s="85">
        <v>42832</v>
      </c>
      <c r="I140" s="86">
        <v>34985.699999999997</v>
      </c>
      <c r="J140" s="86"/>
      <c r="K140" s="84">
        <v>100</v>
      </c>
      <c r="L140" s="84" t="s">
        <v>59</v>
      </c>
      <c r="M140" s="84" t="s">
        <v>384</v>
      </c>
      <c r="N140" s="86"/>
      <c r="O140" s="86">
        <v>34985.699999999997</v>
      </c>
      <c r="P140" s="87"/>
      <c r="Q140" s="87"/>
      <c r="R140" s="87"/>
      <c r="S140" s="88"/>
      <c r="T140" s="91">
        <v>34985.699999999997</v>
      </c>
      <c r="U140" s="96">
        <f t="shared" si="1"/>
        <v>34985.699999999997</v>
      </c>
    </row>
    <row r="141" spans="1:21" s="90" customFormat="1" ht="12.75" customHeight="1">
      <c r="A141" s="80"/>
      <c r="B141" s="80"/>
      <c r="C141" s="106" t="s">
        <v>385</v>
      </c>
      <c r="D141" s="82"/>
      <c r="E141" s="80"/>
      <c r="F141" s="83"/>
      <c r="G141" s="84"/>
      <c r="H141" s="85"/>
      <c r="I141" s="112">
        <f>SUM(I140)</f>
        <v>34985.699999999997</v>
      </c>
      <c r="J141" s="44">
        <f>I141</f>
        <v>34985.699999999997</v>
      </c>
      <c r="K141" s="84"/>
      <c r="L141" s="84"/>
      <c r="M141" s="84"/>
      <c r="N141" s="87"/>
      <c r="O141" s="87"/>
      <c r="P141" s="87"/>
      <c r="Q141" s="87"/>
      <c r="R141" s="87"/>
      <c r="S141" s="88"/>
      <c r="T141" s="113">
        <f>SUM(T140)</f>
        <v>34985.699999999997</v>
      </c>
      <c r="U141" s="89">
        <f t="shared" si="1"/>
        <v>0</v>
      </c>
    </row>
    <row r="142" spans="1:21" ht="12.75" customHeight="1">
      <c r="A142" s="35">
        <v>101602211</v>
      </c>
      <c r="B142" s="35" t="s">
        <v>188</v>
      </c>
      <c r="C142" s="36" t="s">
        <v>386</v>
      </c>
      <c r="D142" s="37" t="s">
        <v>387</v>
      </c>
      <c r="E142" s="35" t="s">
        <v>388</v>
      </c>
      <c r="F142" s="38">
        <v>41467</v>
      </c>
      <c r="G142" s="1" t="s">
        <v>389</v>
      </c>
      <c r="H142" s="63">
        <v>41471</v>
      </c>
      <c r="I142" s="64">
        <v>34645.040000000001</v>
      </c>
      <c r="J142" s="64"/>
      <c r="K142" s="1">
        <v>100</v>
      </c>
      <c r="L142" s="1" t="s">
        <v>59</v>
      </c>
      <c r="M142" s="1" t="s">
        <v>99</v>
      </c>
      <c r="N142" s="40"/>
      <c r="O142" s="64">
        <v>34645.040000000001</v>
      </c>
      <c r="P142" s="40"/>
      <c r="Q142" s="40"/>
      <c r="R142" s="40"/>
      <c r="S142" s="41"/>
      <c r="T142" s="41">
        <v>34645.040000000001</v>
      </c>
      <c r="U142" s="42">
        <f t="shared" si="1"/>
        <v>34645.040000000001</v>
      </c>
    </row>
    <row r="143" spans="1:21" ht="12.75" customHeight="1">
      <c r="A143" s="35">
        <v>101602211</v>
      </c>
      <c r="B143" s="35" t="s">
        <v>188</v>
      </c>
      <c r="C143" s="36" t="s">
        <v>386</v>
      </c>
      <c r="D143" s="37" t="s">
        <v>390</v>
      </c>
      <c r="E143" s="35" t="s">
        <v>391</v>
      </c>
      <c r="F143" s="38">
        <v>41495</v>
      </c>
      <c r="G143" s="1" t="s">
        <v>392</v>
      </c>
      <c r="H143" s="63">
        <v>41495</v>
      </c>
      <c r="I143" s="64">
        <v>55463.94</v>
      </c>
      <c r="J143" s="64"/>
      <c r="K143" s="1">
        <v>100</v>
      </c>
      <c r="L143" s="1" t="s">
        <v>59</v>
      </c>
      <c r="M143" s="1" t="s">
        <v>99</v>
      </c>
      <c r="N143" s="40"/>
      <c r="O143" s="64">
        <v>55463.94</v>
      </c>
      <c r="P143" s="40"/>
      <c r="Q143" s="40"/>
      <c r="R143" s="40"/>
      <c r="S143" s="41"/>
      <c r="T143" s="41">
        <v>55463.94</v>
      </c>
      <c r="U143" s="42">
        <f t="shared" si="1"/>
        <v>55463.94</v>
      </c>
    </row>
    <row r="144" spans="1:21" ht="12.75" customHeight="1">
      <c r="A144" s="35">
        <v>101602211</v>
      </c>
      <c r="B144" s="35" t="s">
        <v>188</v>
      </c>
      <c r="C144" s="36" t="s">
        <v>386</v>
      </c>
      <c r="D144" s="37" t="s">
        <v>393</v>
      </c>
      <c r="E144" s="35" t="s">
        <v>394</v>
      </c>
      <c r="F144" s="38"/>
      <c r="G144" s="1" t="s">
        <v>395</v>
      </c>
      <c r="H144" s="63">
        <v>41519</v>
      </c>
      <c r="I144" s="64">
        <v>29820.76</v>
      </c>
      <c r="J144" s="64"/>
      <c r="K144" s="1">
        <v>100</v>
      </c>
      <c r="L144" s="1" t="s">
        <v>396</v>
      </c>
      <c r="M144" s="1" t="s">
        <v>99</v>
      </c>
      <c r="N144" s="40"/>
      <c r="O144" s="40"/>
      <c r="P144" s="40"/>
      <c r="Q144" s="40"/>
      <c r="R144" s="40">
        <v>29820.76</v>
      </c>
      <c r="S144" s="41"/>
      <c r="T144" s="41">
        <v>29820.76</v>
      </c>
      <c r="U144" s="42">
        <f t="shared" si="1"/>
        <v>29820.76</v>
      </c>
    </row>
    <row r="145" spans="1:21" ht="12.75" customHeight="1">
      <c r="A145" s="35">
        <v>101602211</v>
      </c>
      <c r="B145" s="35" t="s">
        <v>188</v>
      </c>
      <c r="C145" s="36" t="s">
        <v>386</v>
      </c>
      <c r="D145" s="37" t="s">
        <v>397</v>
      </c>
      <c r="E145" s="35" t="s">
        <v>398</v>
      </c>
      <c r="F145" s="38">
        <v>42426</v>
      </c>
      <c r="G145" s="1" t="s">
        <v>399</v>
      </c>
      <c r="H145" s="63">
        <v>41698</v>
      </c>
      <c r="I145" s="64">
        <v>290455.99</v>
      </c>
      <c r="J145" s="64"/>
      <c r="K145" s="1">
        <v>100</v>
      </c>
      <c r="L145" s="1" t="s">
        <v>59</v>
      </c>
      <c r="M145" s="1" t="s">
        <v>99</v>
      </c>
      <c r="N145" s="40"/>
      <c r="O145" s="64">
        <v>290455.99</v>
      </c>
      <c r="P145" s="40"/>
      <c r="Q145" s="40"/>
      <c r="R145" s="40"/>
      <c r="S145" s="41"/>
      <c r="T145" s="41">
        <v>290455.99</v>
      </c>
      <c r="U145" s="42">
        <f t="shared" si="1"/>
        <v>290455.99</v>
      </c>
    </row>
    <row r="146" spans="1:21" ht="12.75" customHeight="1">
      <c r="A146" s="35">
        <v>101602211</v>
      </c>
      <c r="B146" s="35" t="s">
        <v>188</v>
      </c>
      <c r="C146" s="36" t="s">
        <v>386</v>
      </c>
      <c r="D146" s="37" t="s">
        <v>400</v>
      </c>
      <c r="E146" s="35" t="s">
        <v>401</v>
      </c>
      <c r="F146" s="38">
        <v>42070</v>
      </c>
      <c r="G146" s="1" t="s">
        <v>402</v>
      </c>
      <c r="H146" s="63">
        <v>42103</v>
      </c>
      <c r="I146" s="64">
        <v>125078.37</v>
      </c>
      <c r="J146" s="64"/>
      <c r="K146" s="1">
        <v>100</v>
      </c>
      <c r="L146" s="1" t="s">
        <v>403</v>
      </c>
      <c r="M146" s="1" t="s">
        <v>404</v>
      </c>
      <c r="N146" s="40"/>
      <c r="O146" s="64">
        <v>125078.37</v>
      </c>
      <c r="P146" s="40"/>
      <c r="Q146" s="40"/>
      <c r="R146" s="40"/>
      <c r="S146" s="41"/>
      <c r="T146" s="41">
        <v>125078.37</v>
      </c>
      <c r="U146" s="42">
        <f t="shared" si="1"/>
        <v>125078.37</v>
      </c>
    </row>
    <row r="147" spans="1:21" ht="12.75" customHeight="1">
      <c r="A147" s="35">
        <v>101602211</v>
      </c>
      <c r="B147" s="35" t="s">
        <v>188</v>
      </c>
      <c r="C147" s="36" t="s">
        <v>386</v>
      </c>
      <c r="D147" s="37" t="s">
        <v>405</v>
      </c>
      <c r="E147" s="35" t="s">
        <v>406</v>
      </c>
      <c r="F147" s="38">
        <v>42201</v>
      </c>
      <c r="G147" s="1" t="s">
        <v>407</v>
      </c>
      <c r="H147" s="63">
        <v>42216</v>
      </c>
      <c r="I147" s="64">
        <v>148957.57</v>
      </c>
      <c r="J147" s="64"/>
      <c r="K147" s="1">
        <v>100</v>
      </c>
      <c r="L147" s="1" t="s">
        <v>59</v>
      </c>
      <c r="M147" s="1" t="s">
        <v>408</v>
      </c>
      <c r="N147" s="40"/>
      <c r="O147" s="64">
        <v>148957.57</v>
      </c>
      <c r="P147" s="40"/>
      <c r="Q147" s="40"/>
      <c r="R147" s="40"/>
      <c r="S147" s="41"/>
      <c r="T147" s="41">
        <v>148957.57</v>
      </c>
      <c r="U147" s="42">
        <f t="shared" si="1"/>
        <v>148957.57</v>
      </c>
    </row>
    <row r="148" spans="1:21" ht="12.75" customHeight="1">
      <c r="A148" s="35"/>
      <c r="B148" s="35"/>
      <c r="C148" s="43" t="s">
        <v>409</v>
      </c>
      <c r="D148" s="37"/>
      <c r="E148" s="35"/>
      <c r="F148" s="38"/>
      <c r="G148" s="1"/>
      <c r="H148" s="63"/>
      <c r="I148" s="65">
        <f>SUM(I142:I147)</f>
        <v>684421.66999999993</v>
      </c>
      <c r="J148" s="44">
        <f>I148</f>
        <v>684421.66999999993</v>
      </c>
      <c r="K148" s="1"/>
      <c r="L148" s="1"/>
      <c r="M148" s="1"/>
      <c r="N148" s="40"/>
      <c r="O148" s="40"/>
      <c r="P148" s="40"/>
      <c r="Q148" s="40"/>
      <c r="R148" s="40"/>
      <c r="S148" s="41"/>
      <c r="T148" s="45">
        <f>SUM(T142:T147)</f>
        <v>684421.66999999993</v>
      </c>
      <c r="U148" s="42">
        <f t="shared" si="1"/>
        <v>0</v>
      </c>
    </row>
    <row r="149" spans="1:21" ht="12.75" customHeight="1">
      <c r="A149" s="35">
        <v>131198465</v>
      </c>
      <c r="B149" s="35"/>
      <c r="C149" s="36" t="s">
        <v>410</v>
      </c>
      <c r="D149" s="37" t="s">
        <v>411</v>
      </c>
      <c r="E149" s="35" t="s">
        <v>412</v>
      </c>
      <c r="F149" s="38">
        <v>42837</v>
      </c>
      <c r="G149" s="1" t="s">
        <v>90</v>
      </c>
      <c r="H149" s="63"/>
      <c r="I149" s="64">
        <v>172185.60000000001</v>
      </c>
      <c r="J149" s="64"/>
      <c r="K149" s="1">
        <v>100</v>
      </c>
      <c r="L149" s="1" t="s">
        <v>413</v>
      </c>
      <c r="M149" s="1" t="s">
        <v>414</v>
      </c>
      <c r="N149" s="40"/>
      <c r="O149" s="40"/>
      <c r="P149" s="40">
        <v>172185.60000000001</v>
      </c>
      <c r="Q149" s="40"/>
      <c r="R149" s="40"/>
      <c r="S149" s="41"/>
      <c r="T149" s="41">
        <v>172185.60000000001</v>
      </c>
      <c r="U149" s="42">
        <f t="shared" si="1"/>
        <v>172185.60000000001</v>
      </c>
    </row>
    <row r="150" spans="1:21" ht="12.75" customHeight="1">
      <c r="A150" s="35">
        <v>131198465</v>
      </c>
      <c r="B150" s="35" t="s">
        <v>415</v>
      </c>
      <c r="C150" s="36" t="s">
        <v>410</v>
      </c>
      <c r="D150" s="37" t="s">
        <v>416</v>
      </c>
      <c r="E150" s="35" t="s">
        <v>417</v>
      </c>
      <c r="F150" s="38">
        <v>42732</v>
      </c>
      <c r="G150" s="1" t="s">
        <v>418</v>
      </c>
      <c r="H150" s="63">
        <v>42752</v>
      </c>
      <c r="I150" s="64">
        <v>10288.129999999999</v>
      </c>
      <c r="J150" s="64"/>
      <c r="K150" s="1">
        <v>100</v>
      </c>
      <c r="L150" s="1" t="s">
        <v>59</v>
      </c>
      <c r="M150" s="1" t="s">
        <v>419</v>
      </c>
      <c r="N150" s="40"/>
      <c r="O150" s="64">
        <v>10288.129999999999</v>
      </c>
      <c r="P150" s="40"/>
      <c r="Q150" s="40"/>
      <c r="R150" s="40"/>
      <c r="S150" s="41"/>
      <c r="T150" s="41">
        <v>10288.129999999999</v>
      </c>
      <c r="U150" s="42">
        <f t="shared" si="1"/>
        <v>10288.129999999999</v>
      </c>
    </row>
    <row r="151" spans="1:21" ht="12.75" customHeight="1">
      <c r="A151" s="35"/>
      <c r="B151" s="35"/>
      <c r="C151" s="43" t="s">
        <v>420</v>
      </c>
      <c r="D151" s="37"/>
      <c r="E151" s="35"/>
      <c r="F151" s="38"/>
      <c r="G151" s="1"/>
      <c r="H151" s="63"/>
      <c r="I151" s="65">
        <f>SUM(I149:I150)</f>
        <v>182473.73</v>
      </c>
      <c r="J151" s="44">
        <f>I151</f>
        <v>182473.73</v>
      </c>
      <c r="K151" s="1"/>
      <c r="L151" s="1"/>
      <c r="M151" s="1"/>
      <c r="N151" s="40"/>
      <c r="O151" s="40"/>
      <c r="P151" s="40"/>
      <c r="Q151" s="40"/>
      <c r="R151" s="40"/>
      <c r="S151" s="41"/>
      <c r="T151" s="45">
        <f>SUM(T149:T150)</f>
        <v>182473.73</v>
      </c>
      <c r="U151" s="42">
        <f t="shared" si="1"/>
        <v>0</v>
      </c>
    </row>
    <row r="152" spans="1:21" ht="12.75" customHeight="1">
      <c r="A152" s="35">
        <v>131155782</v>
      </c>
      <c r="B152" s="35"/>
      <c r="C152" s="36" t="s">
        <v>421</v>
      </c>
      <c r="D152" s="37" t="s">
        <v>422</v>
      </c>
      <c r="E152" s="35" t="s">
        <v>423</v>
      </c>
      <c r="F152" s="38"/>
      <c r="G152" s="1" t="s">
        <v>90</v>
      </c>
      <c r="H152" s="63"/>
      <c r="I152" s="64">
        <v>91374.48</v>
      </c>
      <c r="J152" s="64"/>
      <c r="K152" s="1">
        <v>100</v>
      </c>
      <c r="L152" s="1" t="s">
        <v>247</v>
      </c>
      <c r="M152" s="1" t="s">
        <v>185</v>
      </c>
      <c r="N152" s="40"/>
      <c r="O152" s="40"/>
      <c r="P152" s="40">
        <v>91374.48</v>
      </c>
      <c r="Q152" s="40"/>
      <c r="R152" s="40"/>
      <c r="S152" s="41"/>
      <c r="T152" s="41">
        <v>91374.48</v>
      </c>
      <c r="U152" s="42">
        <f t="shared" si="1"/>
        <v>91374.48</v>
      </c>
    </row>
    <row r="153" spans="1:21" ht="12.75" customHeight="1">
      <c r="A153" s="35"/>
      <c r="B153" s="35"/>
      <c r="C153" s="43" t="s">
        <v>424</v>
      </c>
      <c r="D153" s="37"/>
      <c r="E153" s="35"/>
      <c r="F153" s="38"/>
      <c r="G153" s="1"/>
      <c r="H153" s="63"/>
      <c r="I153" s="65">
        <f>SUM(I152)</f>
        <v>91374.48</v>
      </c>
      <c r="J153" s="44">
        <f>I153</f>
        <v>91374.48</v>
      </c>
      <c r="K153" s="1"/>
      <c r="L153" s="1"/>
      <c r="M153" s="1"/>
      <c r="N153" s="40"/>
      <c r="O153" s="40"/>
      <c r="P153" s="40"/>
      <c r="Q153" s="40"/>
      <c r="R153" s="40"/>
      <c r="S153" s="41"/>
      <c r="T153" s="45">
        <f>SUM(T152)</f>
        <v>91374.48</v>
      </c>
      <c r="U153" s="42">
        <f t="shared" si="1"/>
        <v>0</v>
      </c>
    </row>
    <row r="154" spans="1:21" s="76" customFormat="1" ht="12.75" customHeight="1">
      <c r="A154" s="66">
        <v>131299972</v>
      </c>
      <c r="B154" s="66" t="s">
        <v>425</v>
      </c>
      <c r="C154" s="67" t="s">
        <v>426</v>
      </c>
      <c r="D154" s="68" t="s">
        <v>427</v>
      </c>
      <c r="E154" s="66" t="s">
        <v>428</v>
      </c>
      <c r="F154" s="69">
        <v>42781</v>
      </c>
      <c r="G154" s="70" t="s">
        <v>429</v>
      </c>
      <c r="H154" s="71">
        <v>42780</v>
      </c>
      <c r="I154" s="72" t="s">
        <v>123</v>
      </c>
      <c r="J154" s="72"/>
      <c r="K154" s="70">
        <v>104</v>
      </c>
      <c r="L154" s="70" t="s">
        <v>65</v>
      </c>
      <c r="M154" s="70" t="s">
        <v>430</v>
      </c>
      <c r="N154" s="73"/>
      <c r="O154" s="73"/>
      <c r="P154" s="73"/>
      <c r="Q154" s="73"/>
      <c r="R154" s="73"/>
      <c r="S154" s="74" t="s">
        <v>431</v>
      </c>
      <c r="T154" s="74">
        <v>450000</v>
      </c>
      <c r="U154" s="75">
        <f t="shared" si="1"/>
        <v>0</v>
      </c>
    </row>
    <row r="155" spans="1:21" ht="12.75" customHeight="1">
      <c r="A155" s="35">
        <v>131299972</v>
      </c>
      <c r="B155" s="35" t="s">
        <v>67</v>
      </c>
      <c r="C155" s="36" t="s">
        <v>426</v>
      </c>
      <c r="D155" s="37" t="s">
        <v>432</v>
      </c>
      <c r="E155" s="35" t="s">
        <v>433</v>
      </c>
      <c r="F155" s="38">
        <v>42795</v>
      </c>
      <c r="G155" s="1" t="s">
        <v>434</v>
      </c>
      <c r="H155" s="63">
        <v>42780</v>
      </c>
      <c r="I155" s="64">
        <v>286150</v>
      </c>
      <c r="J155" s="64"/>
      <c r="K155" s="1">
        <v>100</v>
      </c>
      <c r="L155" s="1" t="s">
        <v>59</v>
      </c>
      <c r="M155" s="1" t="s">
        <v>435</v>
      </c>
      <c r="N155" s="40"/>
      <c r="O155" s="40">
        <v>286150</v>
      </c>
      <c r="P155" s="40"/>
      <c r="Q155" s="40"/>
      <c r="R155" s="40"/>
      <c r="S155" s="41"/>
      <c r="T155" s="41">
        <v>286150</v>
      </c>
      <c r="U155" s="42">
        <f t="shared" si="1"/>
        <v>286150</v>
      </c>
    </row>
    <row r="156" spans="1:21" ht="12.75" customHeight="1">
      <c r="A156" s="35"/>
      <c r="B156" s="35"/>
      <c r="C156" s="43" t="s">
        <v>436</v>
      </c>
      <c r="D156" s="37"/>
      <c r="E156" s="35"/>
      <c r="F156" s="38"/>
      <c r="G156" s="1"/>
      <c r="H156" s="63"/>
      <c r="I156" s="65">
        <f>SUM(I154:I155)</f>
        <v>286150</v>
      </c>
      <c r="J156" s="44">
        <f>I156</f>
        <v>286150</v>
      </c>
      <c r="K156" s="1"/>
      <c r="L156" s="1"/>
      <c r="M156" s="1"/>
      <c r="N156" s="40"/>
      <c r="O156" s="40"/>
      <c r="P156" s="40"/>
      <c r="Q156" s="40"/>
      <c r="R156" s="40"/>
      <c r="S156" s="41"/>
      <c r="T156" s="45">
        <f>SUM(T154:T155)</f>
        <v>736150</v>
      </c>
      <c r="U156" s="42">
        <f t="shared" si="1"/>
        <v>0</v>
      </c>
    </row>
    <row r="157" spans="1:21" s="90" customFormat="1" ht="15.75" customHeight="1">
      <c r="A157" s="80">
        <v>101500263</v>
      </c>
      <c r="B157" s="80" t="s">
        <v>378</v>
      </c>
      <c r="C157" s="81" t="s">
        <v>437</v>
      </c>
      <c r="D157" s="82" t="s">
        <v>438</v>
      </c>
      <c r="E157" s="80" t="s">
        <v>439</v>
      </c>
      <c r="F157" s="83">
        <v>42802</v>
      </c>
      <c r="G157" s="84" t="s">
        <v>440</v>
      </c>
      <c r="H157" s="85">
        <v>42803</v>
      </c>
      <c r="I157" s="86">
        <v>74104</v>
      </c>
      <c r="J157" s="86"/>
      <c r="K157" s="84">
        <v>100</v>
      </c>
      <c r="L157" s="84" t="s">
        <v>59</v>
      </c>
      <c r="M157" s="84" t="s">
        <v>441</v>
      </c>
      <c r="N157" s="87"/>
      <c r="O157" s="87">
        <v>74104</v>
      </c>
      <c r="P157" s="87"/>
      <c r="Q157" s="87"/>
      <c r="R157" s="87"/>
      <c r="S157" s="88"/>
      <c r="T157" s="88">
        <v>74104</v>
      </c>
      <c r="U157" s="89">
        <f t="shared" si="1"/>
        <v>74104</v>
      </c>
    </row>
    <row r="158" spans="1:21" ht="12.75" customHeight="1">
      <c r="A158" s="35"/>
      <c r="B158" s="35"/>
      <c r="C158" s="43" t="s">
        <v>442</v>
      </c>
      <c r="D158" s="37"/>
      <c r="E158" s="35"/>
      <c r="F158" s="38"/>
      <c r="G158" s="1"/>
      <c r="H158" s="63"/>
      <c r="I158" s="65">
        <f>SUM(I157)</f>
        <v>74104</v>
      </c>
      <c r="J158" s="44">
        <f>I158</f>
        <v>74104</v>
      </c>
      <c r="K158" s="1"/>
      <c r="L158" s="1"/>
      <c r="M158" s="1"/>
      <c r="N158" s="40"/>
      <c r="O158" s="40"/>
      <c r="P158" s="40"/>
      <c r="Q158" s="40"/>
      <c r="R158" s="40"/>
      <c r="S158" s="41"/>
      <c r="T158" s="45">
        <f>SUM(T157)</f>
        <v>74104</v>
      </c>
      <c r="U158" s="42">
        <f t="shared" si="1"/>
        <v>0</v>
      </c>
    </row>
    <row r="159" spans="1:21" ht="12.75" customHeight="1">
      <c r="A159" s="35">
        <v>130228698</v>
      </c>
      <c r="B159" s="35"/>
      <c r="C159" s="36" t="s">
        <v>443</v>
      </c>
      <c r="D159" s="37" t="s">
        <v>444</v>
      </c>
      <c r="E159" s="35" t="s">
        <v>445</v>
      </c>
      <c r="F159" s="38">
        <v>42789</v>
      </c>
      <c r="G159" s="1" t="s">
        <v>446</v>
      </c>
      <c r="H159" s="63">
        <v>42669</v>
      </c>
      <c r="I159" s="64">
        <v>129610.71</v>
      </c>
      <c r="J159" s="64"/>
      <c r="K159" s="1">
        <v>100</v>
      </c>
      <c r="L159" s="1" t="s">
        <v>91</v>
      </c>
      <c r="M159" s="1" t="s">
        <v>185</v>
      </c>
      <c r="N159" s="64">
        <v>129610.71</v>
      </c>
      <c r="O159" s="40"/>
      <c r="P159" s="40"/>
      <c r="Q159" s="40"/>
      <c r="R159" s="40"/>
      <c r="S159" s="41"/>
      <c r="T159" s="64">
        <v>129610.71</v>
      </c>
      <c r="U159" s="42">
        <f t="shared" si="1"/>
        <v>129610.71</v>
      </c>
    </row>
    <row r="160" spans="1:21" ht="12.75" customHeight="1">
      <c r="A160" s="35">
        <v>130228698</v>
      </c>
      <c r="B160" s="35"/>
      <c r="C160" s="36" t="s">
        <v>443</v>
      </c>
      <c r="D160" s="37" t="s">
        <v>444</v>
      </c>
      <c r="E160" s="35" t="s">
        <v>445</v>
      </c>
      <c r="F160" s="38">
        <v>42789</v>
      </c>
      <c r="G160" s="1" t="s">
        <v>447</v>
      </c>
      <c r="H160" s="63">
        <v>42872</v>
      </c>
      <c r="I160" s="64">
        <v>146749.09</v>
      </c>
      <c r="J160" s="64"/>
      <c r="K160" s="1">
        <v>100</v>
      </c>
      <c r="L160" s="1" t="s">
        <v>91</v>
      </c>
      <c r="M160" s="1" t="s">
        <v>185</v>
      </c>
      <c r="N160" s="64">
        <v>146749.09</v>
      </c>
      <c r="O160" s="40"/>
      <c r="P160" s="40"/>
      <c r="Q160" s="40"/>
      <c r="R160" s="40"/>
      <c r="S160" s="41"/>
      <c r="T160" s="64">
        <v>146749.09</v>
      </c>
      <c r="U160" s="42">
        <f t="shared" si="1"/>
        <v>146749.09</v>
      </c>
    </row>
    <row r="161" spans="1:21" ht="12.75" customHeight="1">
      <c r="A161" s="35" t="s">
        <v>448</v>
      </c>
      <c r="B161" s="35" t="s">
        <v>448</v>
      </c>
      <c r="C161" s="36" t="s">
        <v>443</v>
      </c>
      <c r="D161" s="37" t="s">
        <v>449</v>
      </c>
      <c r="E161" s="35" t="s">
        <v>450</v>
      </c>
      <c r="F161" s="38">
        <v>42790</v>
      </c>
      <c r="G161" s="1" t="s">
        <v>451</v>
      </c>
      <c r="H161" s="63">
        <v>42796</v>
      </c>
      <c r="I161" s="64">
        <v>54891.63</v>
      </c>
      <c r="J161" s="64"/>
      <c r="K161" s="1">
        <v>100</v>
      </c>
      <c r="L161" s="1" t="s">
        <v>59</v>
      </c>
      <c r="M161" s="1" t="s">
        <v>452</v>
      </c>
      <c r="N161" s="40"/>
      <c r="O161" s="40">
        <v>54891.63</v>
      </c>
      <c r="P161" s="40"/>
      <c r="Q161" s="41"/>
      <c r="R161" s="41"/>
      <c r="S161" s="41"/>
      <c r="T161" s="41">
        <v>54891.63</v>
      </c>
      <c r="U161" s="42">
        <f t="shared" si="1"/>
        <v>54891.63</v>
      </c>
    </row>
    <row r="162" spans="1:21" ht="12.75" customHeight="1">
      <c r="A162" s="35" t="s">
        <v>448</v>
      </c>
      <c r="B162" s="35" t="s">
        <v>448</v>
      </c>
      <c r="C162" s="36" t="s">
        <v>443</v>
      </c>
      <c r="D162" s="37" t="s">
        <v>453</v>
      </c>
      <c r="E162" s="35" t="s">
        <v>454</v>
      </c>
      <c r="F162" s="38">
        <v>42775</v>
      </c>
      <c r="G162" s="1" t="s">
        <v>455</v>
      </c>
      <c r="H162" s="63">
        <v>42815</v>
      </c>
      <c r="I162" s="64">
        <v>155943.51</v>
      </c>
      <c r="J162" s="64"/>
      <c r="K162" s="1">
        <v>100</v>
      </c>
      <c r="L162" s="1" t="s">
        <v>59</v>
      </c>
      <c r="M162" s="1" t="s">
        <v>456</v>
      </c>
      <c r="N162" s="40"/>
      <c r="O162" s="40">
        <v>155943.51</v>
      </c>
      <c r="P162" s="40"/>
      <c r="Q162" s="41"/>
      <c r="R162" s="41"/>
      <c r="S162" s="41"/>
      <c r="T162" s="41">
        <v>155943.51</v>
      </c>
      <c r="U162" s="42">
        <f t="shared" si="1"/>
        <v>155943.51</v>
      </c>
    </row>
    <row r="163" spans="1:21" ht="12.75" customHeight="1">
      <c r="A163" s="35" t="s">
        <v>448</v>
      </c>
      <c r="B163" s="35" t="s">
        <v>448</v>
      </c>
      <c r="C163" s="36" t="s">
        <v>443</v>
      </c>
      <c r="D163" s="37" t="s">
        <v>457</v>
      </c>
      <c r="E163" s="35" t="s">
        <v>81</v>
      </c>
      <c r="F163" s="38">
        <v>42768</v>
      </c>
      <c r="G163" s="1" t="s">
        <v>458</v>
      </c>
      <c r="H163" s="63">
        <v>42815</v>
      </c>
      <c r="I163" s="64">
        <v>78271.53</v>
      </c>
      <c r="J163" s="64"/>
      <c r="K163" s="1">
        <v>100</v>
      </c>
      <c r="L163" s="1" t="s">
        <v>59</v>
      </c>
      <c r="M163" s="1" t="s">
        <v>456</v>
      </c>
      <c r="N163" s="64"/>
      <c r="O163" s="64">
        <v>78271.53</v>
      </c>
      <c r="P163" s="40"/>
      <c r="Q163" s="41"/>
      <c r="R163" s="41"/>
      <c r="S163" s="41"/>
      <c r="T163" s="39">
        <v>78271.53</v>
      </c>
      <c r="U163" s="79">
        <f t="shared" si="1"/>
        <v>78271.53</v>
      </c>
    </row>
    <row r="164" spans="1:21" ht="12.75" customHeight="1">
      <c r="A164" s="35" t="s">
        <v>448</v>
      </c>
      <c r="B164" s="35" t="s">
        <v>459</v>
      </c>
      <c r="C164" s="36" t="s">
        <v>443</v>
      </c>
      <c r="D164" s="37" t="s">
        <v>457</v>
      </c>
      <c r="E164" s="35" t="s">
        <v>81</v>
      </c>
      <c r="F164" s="38">
        <v>42768</v>
      </c>
      <c r="G164" s="1" t="s">
        <v>458</v>
      </c>
      <c r="H164" s="63">
        <v>42815</v>
      </c>
      <c r="I164" s="64">
        <v>13197.6</v>
      </c>
      <c r="J164" s="64"/>
      <c r="K164" s="1">
        <v>100</v>
      </c>
      <c r="L164" s="1" t="s">
        <v>59</v>
      </c>
      <c r="M164" s="1" t="s">
        <v>456</v>
      </c>
      <c r="N164" s="64"/>
      <c r="O164" s="64">
        <v>13197.6</v>
      </c>
      <c r="P164" s="40"/>
      <c r="Q164" s="41"/>
      <c r="R164" s="41"/>
      <c r="S164" s="41"/>
      <c r="T164" s="39">
        <v>13197.6</v>
      </c>
      <c r="U164" s="79">
        <f t="shared" si="1"/>
        <v>13197.6</v>
      </c>
    </row>
    <row r="165" spans="1:21" ht="12.75" customHeight="1">
      <c r="A165" s="35" t="s">
        <v>448</v>
      </c>
      <c r="B165" s="35" t="s">
        <v>460</v>
      </c>
      <c r="C165" s="36" t="s">
        <v>443</v>
      </c>
      <c r="D165" s="37" t="s">
        <v>457</v>
      </c>
      <c r="E165" s="35" t="s">
        <v>81</v>
      </c>
      <c r="F165" s="38">
        <v>42768</v>
      </c>
      <c r="G165" s="1" t="s">
        <v>458</v>
      </c>
      <c r="H165" s="63">
        <v>42815</v>
      </c>
      <c r="I165" s="64">
        <v>17512.189999999999</v>
      </c>
      <c r="J165" s="64"/>
      <c r="K165" s="1">
        <v>100</v>
      </c>
      <c r="L165" s="1" t="s">
        <v>59</v>
      </c>
      <c r="M165" s="1" t="s">
        <v>456</v>
      </c>
      <c r="N165" s="64"/>
      <c r="O165" s="64">
        <v>17512.189999999999</v>
      </c>
      <c r="P165" s="40"/>
      <c r="Q165" s="41"/>
      <c r="R165" s="41"/>
      <c r="S165" s="41"/>
      <c r="T165" s="39">
        <v>17512.189999999999</v>
      </c>
      <c r="U165" s="79">
        <f t="shared" ref="U165:U242" si="2">SUM(N165:S165)</f>
        <v>17512.189999999999</v>
      </c>
    </row>
    <row r="166" spans="1:21" ht="12.75" customHeight="1">
      <c r="A166" s="35"/>
      <c r="B166" s="35"/>
      <c r="C166" s="43" t="s">
        <v>461</v>
      </c>
      <c r="D166" s="37"/>
      <c r="E166" s="35"/>
      <c r="F166" s="38"/>
      <c r="G166" s="1"/>
      <c r="H166" s="63"/>
      <c r="I166" s="65">
        <f>SUM(I159:I165)</f>
        <v>596176.25999999989</v>
      </c>
      <c r="J166" s="44">
        <f>I166</f>
        <v>596176.25999999989</v>
      </c>
      <c r="K166" s="1"/>
      <c r="L166" s="1"/>
      <c r="M166" s="1"/>
      <c r="N166" s="40"/>
      <c r="O166" s="40"/>
      <c r="P166" s="40"/>
      <c r="Q166" s="41"/>
      <c r="R166" s="41"/>
      <c r="S166" s="41"/>
      <c r="T166" s="45">
        <f>SUM(T159:T165)</f>
        <v>596176.25999999989</v>
      </c>
      <c r="U166" s="42">
        <f t="shared" si="2"/>
        <v>0</v>
      </c>
    </row>
    <row r="167" spans="1:21" s="76" customFormat="1" ht="12.75" customHeight="1">
      <c r="A167" s="66">
        <v>108418740</v>
      </c>
      <c r="B167" s="66" t="s">
        <v>462</v>
      </c>
      <c r="C167" s="67" t="s">
        <v>463</v>
      </c>
      <c r="D167" s="68" t="s">
        <v>464</v>
      </c>
      <c r="E167" s="66" t="s">
        <v>465</v>
      </c>
      <c r="F167" s="69" t="s">
        <v>466</v>
      </c>
      <c r="G167" s="70" t="s">
        <v>467</v>
      </c>
      <c r="H167" s="71">
        <v>42779</v>
      </c>
      <c r="I167" s="72" t="s">
        <v>123</v>
      </c>
      <c r="J167" s="72"/>
      <c r="K167" s="70" t="s">
        <v>468</v>
      </c>
      <c r="L167" s="70" t="s">
        <v>125</v>
      </c>
      <c r="M167" s="70" t="s">
        <v>135</v>
      </c>
      <c r="N167" s="73"/>
      <c r="O167" s="73"/>
      <c r="P167" s="73"/>
      <c r="Q167" s="74"/>
      <c r="R167" s="74"/>
      <c r="S167" s="74" t="s">
        <v>469</v>
      </c>
      <c r="T167" s="74">
        <v>64428</v>
      </c>
      <c r="U167" s="75">
        <f t="shared" si="2"/>
        <v>0</v>
      </c>
    </row>
    <row r="168" spans="1:21" ht="12.75" customHeight="1">
      <c r="A168" s="35"/>
      <c r="B168" s="35"/>
      <c r="C168" s="43" t="s">
        <v>470</v>
      </c>
      <c r="D168" s="37"/>
      <c r="E168" s="35"/>
      <c r="F168" s="38"/>
      <c r="G168" s="1"/>
      <c r="H168" s="63"/>
      <c r="I168" s="65">
        <f>SUM(I167)</f>
        <v>0</v>
      </c>
      <c r="J168" s="44">
        <f>I168</f>
        <v>0</v>
      </c>
      <c r="K168" s="1"/>
      <c r="L168" s="1"/>
      <c r="M168" s="1"/>
      <c r="N168" s="40"/>
      <c r="O168" s="40"/>
      <c r="P168" s="40"/>
      <c r="Q168" s="41"/>
      <c r="R168" s="41"/>
      <c r="S168" s="41"/>
      <c r="T168" s="45">
        <f>SUM(T167)</f>
        <v>64428</v>
      </c>
      <c r="U168" s="42">
        <f t="shared" si="2"/>
        <v>0</v>
      </c>
    </row>
    <row r="169" spans="1:21" s="109" customFormat="1" ht="12.75" customHeight="1">
      <c r="A169" s="35">
        <v>130871191</v>
      </c>
      <c r="B169" s="35"/>
      <c r="C169" s="36" t="s">
        <v>471</v>
      </c>
      <c r="D169" s="37" t="s">
        <v>472</v>
      </c>
      <c r="E169" s="35" t="s">
        <v>473</v>
      </c>
      <c r="F169" s="38">
        <v>42226</v>
      </c>
      <c r="G169" s="1" t="s">
        <v>474</v>
      </c>
      <c r="H169" s="63">
        <v>42859</v>
      </c>
      <c r="I169" s="51">
        <v>336444.9</v>
      </c>
      <c r="J169" s="19"/>
      <c r="K169" s="1"/>
      <c r="L169" s="1" t="s">
        <v>91</v>
      </c>
      <c r="M169" s="1" t="s">
        <v>475</v>
      </c>
      <c r="N169" s="51">
        <v>336444.9</v>
      </c>
      <c r="O169" s="40"/>
      <c r="P169" s="40"/>
      <c r="Q169" s="41"/>
      <c r="R169" s="41"/>
      <c r="S169" s="41"/>
      <c r="T169" s="51">
        <v>336444.9</v>
      </c>
      <c r="U169" s="108"/>
    </row>
    <row r="170" spans="1:21" ht="12.75" customHeight="1">
      <c r="A170" s="35"/>
      <c r="B170" s="35"/>
      <c r="C170" s="43" t="s">
        <v>476</v>
      </c>
      <c r="D170" s="37"/>
      <c r="E170" s="35"/>
      <c r="F170" s="38"/>
      <c r="G170" s="1"/>
      <c r="H170" s="63"/>
      <c r="I170" s="65">
        <f>SUM(I169)</f>
        <v>336444.9</v>
      </c>
      <c r="J170" s="44">
        <f>I170</f>
        <v>336444.9</v>
      </c>
      <c r="K170" s="1"/>
      <c r="L170" s="1"/>
      <c r="M170" s="1"/>
      <c r="N170" s="40"/>
      <c r="O170" s="40"/>
      <c r="P170" s="40"/>
      <c r="Q170" s="41"/>
      <c r="R170" s="41"/>
      <c r="S170" s="41"/>
      <c r="T170" s="65">
        <f>SUM(T169)</f>
        <v>336444.9</v>
      </c>
      <c r="U170" s="42"/>
    </row>
    <row r="171" spans="1:21" ht="12.75" customHeight="1">
      <c r="A171" s="35">
        <v>131099025</v>
      </c>
      <c r="B171" s="35" t="s">
        <v>188</v>
      </c>
      <c r="C171" s="36" t="s">
        <v>477</v>
      </c>
      <c r="D171" s="37" t="s">
        <v>478</v>
      </c>
      <c r="E171" s="35"/>
      <c r="F171" s="38"/>
      <c r="G171" s="1" t="s">
        <v>479</v>
      </c>
      <c r="H171" s="63">
        <v>41785</v>
      </c>
      <c r="I171" s="64">
        <v>35228</v>
      </c>
      <c r="J171" s="64"/>
      <c r="K171" s="1">
        <v>100</v>
      </c>
      <c r="L171" s="1" t="s">
        <v>480</v>
      </c>
      <c r="M171" s="1" t="s">
        <v>481</v>
      </c>
      <c r="N171" s="40"/>
      <c r="O171" s="40">
        <v>35228</v>
      </c>
      <c r="P171" s="40"/>
      <c r="Q171" s="41"/>
      <c r="R171" s="41"/>
      <c r="S171" s="41"/>
      <c r="T171" s="41">
        <v>35228</v>
      </c>
      <c r="U171" s="42">
        <f t="shared" si="2"/>
        <v>35228</v>
      </c>
    </row>
    <row r="172" spans="1:21" ht="12.75" customHeight="1">
      <c r="A172" s="35"/>
      <c r="B172" s="35"/>
      <c r="C172" s="43" t="s">
        <v>482</v>
      </c>
      <c r="D172" s="37"/>
      <c r="E172" s="35"/>
      <c r="F172" s="38"/>
      <c r="G172" s="1"/>
      <c r="H172" s="63"/>
      <c r="I172" s="65">
        <f>SUM(I171)</f>
        <v>35228</v>
      </c>
      <c r="J172" s="44">
        <f>I172</f>
        <v>35228</v>
      </c>
      <c r="K172" s="1"/>
      <c r="L172" s="1"/>
      <c r="M172" s="1"/>
      <c r="N172" s="40"/>
      <c r="O172" s="40"/>
      <c r="P172" s="40"/>
      <c r="Q172" s="41"/>
      <c r="R172" s="41"/>
      <c r="S172" s="41"/>
      <c r="T172" s="45">
        <f>SUM(T171)</f>
        <v>35228</v>
      </c>
      <c r="U172" s="42">
        <f t="shared" si="2"/>
        <v>0</v>
      </c>
    </row>
    <row r="173" spans="1:21" ht="14.25" customHeight="1">
      <c r="A173" s="35">
        <v>130877701</v>
      </c>
      <c r="B173" s="35" t="s">
        <v>483</v>
      </c>
      <c r="C173" s="36" t="s">
        <v>484</v>
      </c>
      <c r="D173" s="37" t="s">
        <v>485</v>
      </c>
      <c r="E173" s="35" t="s">
        <v>486</v>
      </c>
      <c r="F173" s="38">
        <v>42544</v>
      </c>
      <c r="G173" s="1" t="s">
        <v>90</v>
      </c>
      <c r="H173" s="63"/>
      <c r="I173" s="64">
        <v>396048.64000000001</v>
      </c>
      <c r="J173" s="64"/>
      <c r="K173" s="1">
        <v>2076</v>
      </c>
      <c r="L173" s="1" t="s">
        <v>487</v>
      </c>
      <c r="M173" s="1" t="s">
        <v>488</v>
      </c>
      <c r="N173" s="40"/>
      <c r="O173" s="40">
        <v>396048.64000000001</v>
      </c>
      <c r="P173" s="40"/>
      <c r="Q173" s="41"/>
      <c r="R173" s="41"/>
      <c r="S173" s="41"/>
      <c r="T173" s="41">
        <v>396048.64000000001</v>
      </c>
      <c r="U173" s="42">
        <f t="shared" si="2"/>
        <v>396048.64000000001</v>
      </c>
    </row>
    <row r="174" spans="1:21" ht="30" customHeight="1">
      <c r="A174" s="35">
        <v>130877701</v>
      </c>
      <c r="B174" s="35"/>
      <c r="C174" s="36" t="s">
        <v>484</v>
      </c>
      <c r="D174" s="37" t="s">
        <v>489</v>
      </c>
      <c r="E174" s="35" t="s">
        <v>486</v>
      </c>
      <c r="F174" s="38">
        <v>42544</v>
      </c>
      <c r="G174" s="114" t="s">
        <v>490</v>
      </c>
      <c r="H174" s="63"/>
      <c r="I174" s="64">
        <v>1116958.5</v>
      </c>
      <c r="J174" s="64"/>
      <c r="K174" s="1">
        <v>100</v>
      </c>
      <c r="L174" s="1" t="s">
        <v>491</v>
      </c>
      <c r="M174" s="1" t="s">
        <v>488</v>
      </c>
      <c r="N174" s="40"/>
      <c r="O174" s="40"/>
      <c r="P174" s="40"/>
      <c r="Q174" s="41"/>
      <c r="R174" s="41">
        <v>1116958.5</v>
      </c>
      <c r="S174" s="41"/>
      <c r="T174" s="41">
        <v>1116958.5</v>
      </c>
      <c r="U174" s="42">
        <f t="shared" si="2"/>
        <v>1116958.5</v>
      </c>
    </row>
    <row r="175" spans="1:21" ht="12.75" customHeight="1">
      <c r="A175" s="35"/>
      <c r="B175" s="35"/>
      <c r="C175" s="43" t="s">
        <v>492</v>
      </c>
      <c r="D175" s="37"/>
      <c r="E175" s="35"/>
      <c r="F175" s="38"/>
      <c r="G175" s="1"/>
      <c r="H175" s="63"/>
      <c r="I175" s="65">
        <f>SUM(I173:I174)</f>
        <v>1513007.1400000001</v>
      </c>
      <c r="J175" s="44">
        <f>I175</f>
        <v>1513007.1400000001</v>
      </c>
      <c r="K175" s="1"/>
      <c r="L175" s="1"/>
      <c r="M175" s="1"/>
      <c r="N175" s="40"/>
      <c r="O175" s="40"/>
      <c r="P175" s="40"/>
      <c r="Q175" s="41"/>
      <c r="R175" s="41"/>
      <c r="S175" s="41"/>
      <c r="T175" s="45">
        <f>SUM(T173:T174)</f>
        <v>1513007.1400000001</v>
      </c>
      <c r="U175" s="42">
        <f t="shared" si="2"/>
        <v>0</v>
      </c>
    </row>
    <row r="176" spans="1:21" ht="12.75" customHeight="1">
      <c r="A176" s="35">
        <v>130572862</v>
      </c>
      <c r="B176" s="35"/>
      <c r="C176" s="36" t="s">
        <v>493</v>
      </c>
      <c r="D176" s="37" t="s">
        <v>494</v>
      </c>
      <c r="E176" s="35" t="s">
        <v>495</v>
      </c>
      <c r="F176" s="38">
        <v>42669</v>
      </c>
      <c r="G176" s="1" t="s">
        <v>496</v>
      </c>
      <c r="H176" s="63">
        <v>42817</v>
      </c>
      <c r="I176" s="64">
        <v>88489.64</v>
      </c>
      <c r="J176" s="64"/>
      <c r="K176" s="1">
        <v>100</v>
      </c>
      <c r="L176" s="1" t="s">
        <v>59</v>
      </c>
      <c r="M176" s="1" t="s">
        <v>322</v>
      </c>
      <c r="N176" s="40"/>
      <c r="O176" s="40">
        <v>88489.64</v>
      </c>
      <c r="P176" s="40"/>
      <c r="Q176" s="41"/>
      <c r="R176" s="41"/>
      <c r="S176" s="41"/>
      <c r="T176" s="41">
        <v>88489.64</v>
      </c>
      <c r="U176" s="42">
        <f t="shared" si="2"/>
        <v>88489.64</v>
      </c>
    </row>
    <row r="177" spans="1:21" ht="12.75" customHeight="1">
      <c r="A177" s="35"/>
      <c r="B177" s="35"/>
      <c r="C177" s="43" t="s">
        <v>497</v>
      </c>
      <c r="D177" s="37"/>
      <c r="E177" s="35"/>
      <c r="F177" s="38"/>
      <c r="G177" s="1"/>
      <c r="H177" s="63"/>
      <c r="I177" s="65">
        <f>SUM(I176)</f>
        <v>88489.64</v>
      </c>
      <c r="J177" s="44">
        <f>I177</f>
        <v>88489.64</v>
      </c>
      <c r="K177" s="1"/>
      <c r="L177" s="1"/>
      <c r="M177" s="1"/>
      <c r="N177" s="40"/>
      <c r="O177" s="40"/>
      <c r="P177" s="40"/>
      <c r="Q177" s="41"/>
      <c r="R177" s="41"/>
      <c r="S177" s="41"/>
      <c r="T177" s="45">
        <f>SUM(T176)</f>
        <v>88489.64</v>
      </c>
      <c r="U177" s="42">
        <f t="shared" si="2"/>
        <v>0</v>
      </c>
    </row>
    <row r="178" spans="1:21" ht="47.25" customHeight="1">
      <c r="A178" s="35">
        <v>130451834</v>
      </c>
      <c r="B178" s="35"/>
      <c r="C178" s="47" t="s">
        <v>498</v>
      </c>
      <c r="D178" s="37" t="s">
        <v>499</v>
      </c>
      <c r="E178" s="35" t="s">
        <v>500</v>
      </c>
      <c r="F178" s="38">
        <v>42730</v>
      </c>
      <c r="G178" s="1" t="s">
        <v>501</v>
      </c>
      <c r="H178" s="63">
        <v>42828</v>
      </c>
      <c r="I178" s="51">
        <v>201978.18</v>
      </c>
      <c r="J178" s="20"/>
      <c r="K178" s="1" t="s">
        <v>502</v>
      </c>
      <c r="L178" s="1" t="s">
        <v>91</v>
      </c>
      <c r="M178" s="1" t="s">
        <v>293</v>
      </c>
      <c r="N178" s="51">
        <v>201978.18</v>
      </c>
      <c r="O178" s="40"/>
      <c r="P178" s="51"/>
      <c r="Q178" s="41"/>
      <c r="R178" s="41"/>
      <c r="S178" s="41"/>
      <c r="T178" s="49">
        <v>201978.18</v>
      </c>
      <c r="U178" s="42">
        <f t="shared" si="2"/>
        <v>201978.18</v>
      </c>
    </row>
    <row r="179" spans="1:21" ht="12.75" customHeight="1">
      <c r="A179" s="35"/>
      <c r="B179" s="35"/>
      <c r="C179" s="43" t="s">
        <v>503</v>
      </c>
      <c r="D179" s="37"/>
      <c r="E179" s="35"/>
      <c r="F179" s="38"/>
      <c r="G179" s="1"/>
      <c r="H179" s="63"/>
      <c r="I179" s="65">
        <f>SUM(I178)</f>
        <v>201978.18</v>
      </c>
      <c r="J179" s="44">
        <f>I179</f>
        <v>201978.18</v>
      </c>
      <c r="K179" s="1"/>
      <c r="L179" s="1"/>
      <c r="M179" s="1"/>
      <c r="N179" s="40"/>
      <c r="O179" s="40"/>
      <c r="P179" s="40"/>
      <c r="Q179" s="41"/>
      <c r="R179" s="41"/>
      <c r="S179" s="41"/>
      <c r="T179" s="44">
        <f>SUM(T178)</f>
        <v>201978.18</v>
      </c>
      <c r="U179" s="42">
        <f t="shared" si="2"/>
        <v>0</v>
      </c>
    </row>
    <row r="180" spans="1:21" ht="12.75" customHeight="1">
      <c r="A180" s="35">
        <v>130720241</v>
      </c>
      <c r="B180" s="35" t="s">
        <v>67</v>
      </c>
      <c r="C180" s="36" t="s">
        <v>504</v>
      </c>
      <c r="D180" s="37" t="s">
        <v>505</v>
      </c>
      <c r="E180" s="35" t="s">
        <v>506</v>
      </c>
      <c r="F180" s="38">
        <v>42810</v>
      </c>
      <c r="G180" s="1" t="s">
        <v>507</v>
      </c>
      <c r="H180" s="63">
        <v>42828</v>
      </c>
      <c r="I180" s="64">
        <v>176640</v>
      </c>
      <c r="J180" s="64"/>
      <c r="K180" s="1">
        <v>100</v>
      </c>
      <c r="L180" s="1" t="s">
        <v>508</v>
      </c>
      <c r="M180" s="1" t="s">
        <v>142</v>
      </c>
      <c r="N180" s="64"/>
      <c r="O180" s="64">
        <v>176640</v>
      </c>
      <c r="P180" s="115"/>
      <c r="Q180" s="40"/>
      <c r="R180" s="41"/>
      <c r="S180" s="41"/>
      <c r="T180" s="39">
        <v>176640</v>
      </c>
      <c r="U180" s="79">
        <f t="shared" si="2"/>
        <v>176640</v>
      </c>
    </row>
    <row r="181" spans="1:21" ht="12.75" customHeight="1">
      <c r="A181" s="35">
        <v>130720241</v>
      </c>
      <c r="B181" s="35" t="s">
        <v>415</v>
      </c>
      <c r="C181" s="36" t="s">
        <v>504</v>
      </c>
      <c r="D181" s="37" t="s">
        <v>505</v>
      </c>
      <c r="E181" s="35" t="s">
        <v>506</v>
      </c>
      <c r="F181" s="38">
        <v>42810</v>
      </c>
      <c r="G181" s="1" t="s">
        <v>507</v>
      </c>
      <c r="H181" s="63">
        <v>42828</v>
      </c>
      <c r="I181" s="64">
        <v>157412</v>
      </c>
      <c r="J181" s="64"/>
      <c r="K181" s="1">
        <v>100</v>
      </c>
      <c r="L181" s="1" t="s">
        <v>508</v>
      </c>
      <c r="M181" s="1" t="s">
        <v>142</v>
      </c>
      <c r="N181" s="64"/>
      <c r="O181" s="64">
        <v>157412</v>
      </c>
      <c r="P181" s="115"/>
      <c r="Q181" s="40"/>
      <c r="R181" s="41"/>
      <c r="S181" s="41"/>
      <c r="T181" s="39">
        <v>157412</v>
      </c>
      <c r="U181" s="79">
        <f t="shared" si="2"/>
        <v>157412</v>
      </c>
    </row>
    <row r="182" spans="1:21" s="105" customFormat="1" ht="12.75" customHeight="1">
      <c r="A182" s="16"/>
      <c r="B182" s="16"/>
      <c r="C182" s="43" t="s">
        <v>509</v>
      </c>
      <c r="D182" s="100"/>
      <c r="E182" s="16"/>
      <c r="F182" s="17"/>
      <c r="G182" s="2"/>
      <c r="H182" s="101"/>
      <c r="I182" s="65">
        <f>SUM(I180:I181)</f>
        <v>334052</v>
      </c>
      <c r="J182" s="44">
        <f>I182</f>
        <v>334052</v>
      </c>
      <c r="K182" s="2"/>
      <c r="L182" s="2"/>
      <c r="M182" s="2"/>
      <c r="N182" s="20"/>
      <c r="O182" s="20"/>
      <c r="P182" s="116"/>
      <c r="Q182" s="102"/>
      <c r="R182" s="103"/>
      <c r="S182" s="103"/>
      <c r="T182" s="44">
        <f>SUM(T180:T181)</f>
        <v>334052</v>
      </c>
      <c r="U182" s="117">
        <f t="shared" si="2"/>
        <v>0</v>
      </c>
    </row>
    <row r="183" spans="1:21" ht="12.75" customHeight="1">
      <c r="A183" s="35">
        <v>4900084817</v>
      </c>
      <c r="B183" s="35" t="s">
        <v>510</v>
      </c>
      <c r="C183" s="36" t="s">
        <v>511</v>
      </c>
      <c r="D183" s="37" t="s">
        <v>512</v>
      </c>
      <c r="E183" s="35" t="s">
        <v>513</v>
      </c>
      <c r="F183" s="38">
        <v>42733</v>
      </c>
      <c r="G183" s="1" t="s">
        <v>514</v>
      </c>
      <c r="H183" s="63">
        <v>42780</v>
      </c>
      <c r="I183" s="64">
        <v>15487</v>
      </c>
      <c r="J183" s="64"/>
      <c r="K183" s="1">
        <v>100</v>
      </c>
      <c r="L183" s="1" t="s">
        <v>515</v>
      </c>
      <c r="M183" s="1" t="s">
        <v>39</v>
      </c>
      <c r="N183" s="40"/>
      <c r="O183" s="64">
        <v>15487</v>
      </c>
      <c r="P183" s="40"/>
      <c r="Q183" s="40"/>
      <c r="R183" s="41"/>
      <c r="S183" s="41"/>
      <c r="T183" s="41">
        <v>15487</v>
      </c>
      <c r="U183" s="42">
        <f t="shared" si="2"/>
        <v>15487</v>
      </c>
    </row>
    <row r="184" spans="1:21" ht="12.75" customHeight="1">
      <c r="A184" s="35">
        <v>4900084817</v>
      </c>
      <c r="B184" s="35"/>
      <c r="C184" s="36" t="s">
        <v>511</v>
      </c>
      <c r="D184" s="37" t="s">
        <v>516</v>
      </c>
      <c r="E184" s="35" t="s">
        <v>517</v>
      </c>
      <c r="F184" s="38">
        <v>42832</v>
      </c>
      <c r="G184" s="1" t="s">
        <v>518</v>
      </c>
      <c r="H184" s="63">
        <v>42832</v>
      </c>
      <c r="I184" s="64">
        <v>166498</v>
      </c>
      <c r="J184" s="64"/>
      <c r="K184" s="1">
        <v>100</v>
      </c>
      <c r="L184" s="1" t="s">
        <v>519</v>
      </c>
      <c r="M184" s="1" t="s">
        <v>481</v>
      </c>
      <c r="N184" s="40"/>
      <c r="O184" s="64"/>
      <c r="P184" s="64">
        <v>166498</v>
      </c>
      <c r="Q184" s="40"/>
      <c r="R184" s="41"/>
      <c r="S184" s="41"/>
      <c r="T184" s="64">
        <v>166498</v>
      </c>
      <c r="U184" s="42"/>
    </row>
    <row r="185" spans="1:21" ht="12.75" customHeight="1">
      <c r="A185" s="35"/>
      <c r="B185" s="35"/>
      <c r="C185" s="43" t="s">
        <v>520</v>
      </c>
      <c r="D185" s="37"/>
      <c r="E185" s="35"/>
      <c r="F185" s="38"/>
      <c r="G185" s="1"/>
      <c r="H185" s="63"/>
      <c r="I185" s="65">
        <f>SUM(I183:I184)</f>
        <v>181985</v>
      </c>
      <c r="J185" s="44">
        <f>I185</f>
        <v>181985</v>
      </c>
      <c r="K185" s="1"/>
      <c r="L185" s="1"/>
      <c r="M185" s="1"/>
      <c r="N185" s="40"/>
      <c r="O185" s="40"/>
      <c r="P185" s="40"/>
      <c r="Q185" s="41"/>
      <c r="R185" s="41"/>
      <c r="S185" s="41"/>
      <c r="T185" s="45">
        <f>SUM(T183:T184)</f>
        <v>181985</v>
      </c>
      <c r="U185" s="42">
        <f t="shared" si="2"/>
        <v>0</v>
      </c>
    </row>
    <row r="186" spans="1:21" ht="12.75" customHeight="1">
      <c r="A186" s="35">
        <v>130592659</v>
      </c>
      <c r="B186" s="35" t="s">
        <v>25</v>
      </c>
      <c r="C186" s="36" t="s">
        <v>521</v>
      </c>
      <c r="D186" s="37" t="s">
        <v>522</v>
      </c>
      <c r="E186" s="35" t="s">
        <v>523</v>
      </c>
      <c r="F186" s="38">
        <v>41135</v>
      </c>
      <c r="G186" s="1" t="s">
        <v>524</v>
      </c>
      <c r="H186" s="63">
        <v>41211</v>
      </c>
      <c r="I186" s="64">
        <v>56596.4</v>
      </c>
      <c r="J186" s="64"/>
      <c r="K186" s="1">
        <v>100</v>
      </c>
      <c r="L186" s="1" t="s">
        <v>525</v>
      </c>
      <c r="M186" s="1" t="s">
        <v>526</v>
      </c>
      <c r="N186" s="40"/>
      <c r="O186" s="40"/>
      <c r="P186" s="64">
        <v>56596.4</v>
      </c>
      <c r="Q186" s="40"/>
      <c r="R186" s="41"/>
      <c r="S186" s="41"/>
      <c r="T186" s="41">
        <v>56596.4</v>
      </c>
      <c r="U186" s="42">
        <f t="shared" si="2"/>
        <v>56596.4</v>
      </c>
    </row>
    <row r="187" spans="1:21" ht="12.75" customHeight="1">
      <c r="A187" s="35">
        <v>130592659</v>
      </c>
      <c r="B187" s="35" t="s">
        <v>25</v>
      </c>
      <c r="C187" s="36" t="s">
        <v>521</v>
      </c>
      <c r="D187" s="37" t="s">
        <v>527</v>
      </c>
      <c r="E187" s="35" t="s">
        <v>528</v>
      </c>
      <c r="F187" s="38"/>
      <c r="G187" s="1" t="s">
        <v>529</v>
      </c>
      <c r="H187" s="63">
        <v>41211</v>
      </c>
      <c r="I187" s="64">
        <v>2331.6</v>
      </c>
      <c r="J187" s="64"/>
      <c r="K187" s="1">
        <v>100</v>
      </c>
      <c r="L187" s="1" t="s">
        <v>525</v>
      </c>
      <c r="M187" s="1" t="s">
        <v>526</v>
      </c>
      <c r="N187" s="40"/>
      <c r="O187" s="40"/>
      <c r="P187" s="64">
        <v>2331.6</v>
      </c>
      <c r="Q187" s="40"/>
      <c r="R187" s="41"/>
      <c r="S187" s="41"/>
      <c r="T187" s="41">
        <v>2331.6</v>
      </c>
      <c r="U187" s="42">
        <f t="shared" si="2"/>
        <v>2331.6</v>
      </c>
    </row>
    <row r="188" spans="1:21" ht="12.75" customHeight="1">
      <c r="A188" s="35">
        <v>130592659</v>
      </c>
      <c r="B188" s="35" t="s">
        <v>25</v>
      </c>
      <c r="C188" s="36" t="s">
        <v>521</v>
      </c>
      <c r="D188" s="37" t="s">
        <v>530</v>
      </c>
      <c r="E188" s="35" t="s">
        <v>531</v>
      </c>
      <c r="F188" s="38">
        <v>41239</v>
      </c>
      <c r="G188" s="1" t="s">
        <v>532</v>
      </c>
      <c r="H188" s="63">
        <v>41239</v>
      </c>
      <c r="I188" s="64">
        <v>11600</v>
      </c>
      <c r="J188" s="64"/>
      <c r="K188" s="1">
        <v>100</v>
      </c>
      <c r="L188" s="1" t="s">
        <v>525</v>
      </c>
      <c r="M188" s="1" t="s">
        <v>533</v>
      </c>
      <c r="N188" s="40"/>
      <c r="O188" s="40"/>
      <c r="P188" s="64">
        <v>11600</v>
      </c>
      <c r="Q188" s="40"/>
      <c r="R188" s="41"/>
      <c r="S188" s="41"/>
      <c r="T188" s="41">
        <v>11600</v>
      </c>
      <c r="U188" s="42">
        <f t="shared" si="2"/>
        <v>11600</v>
      </c>
    </row>
    <row r="189" spans="1:21" ht="12.75" customHeight="1">
      <c r="A189" s="35"/>
      <c r="B189" s="35"/>
      <c r="C189" s="43" t="s">
        <v>534</v>
      </c>
      <c r="D189" s="37"/>
      <c r="E189" s="35"/>
      <c r="F189" s="38"/>
      <c r="G189" s="1"/>
      <c r="H189" s="63"/>
      <c r="I189" s="65">
        <f>SUM(I186:I188)</f>
        <v>70528</v>
      </c>
      <c r="J189" s="44">
        <f>I189</f>
        <v>70528</v>
      </c>
      <c r="K189" s="1"/>
      <c r="L189" s="1"/>
      <c r="M189" s="1"/>
      <c r="N189" s="40"/>
      <c r="O189" s="40"/>
      <c r="P189" s="40"/>
      <c r="Q189" s="40"/>
      <c r="R189" s="41"/>
      <c r="S189" s="41"/>
      <c r="T189" s="45">
        <f>SUM(T186:T188)</f>
        <v>70528</v>
      </c>
      <c r="U189" s="42">
        <f t="shared" si="2"/>
        <v>0</v>
      </c>
    </row>
    <row r="190" spans="1:21" ht="12.75" customHeight="1">
      <c r="A190" s="35">
        <v>130902011</v>
      </c>
      <c r="B190" s="35" t="s">
        <v>41</v>
      </c>
      <c r="C190" s="36" t="s">
        <v>535</v>
      </c>
      <c r="D190" s="37" t="s">
        <v>536</v>
      </c>
      <c r="E190" s="35" t="s">
        <v>57</v>
      </c>
      <c r="F190" s="38">
        <v>42801</v>
      </c>
      <c r="G190" s="1" t="s">
        <v>537</v>
      </c>
      <c r="H190" s="63">
        <v>42803</v>
      </c>
      <c r="I190" s="64">
        <v>40022</v>
      </c>
      <c r="J190" s="64"/>
      <c r="K190" s="1">
        <v>100</v>
      </c>
      <c r="L190" s="1" t="s">
        <v>59</v>
      </c>
      <c r="M190" s="1" t="s">
        <v>135</v>
      </c>
      <c r="N190" s="40"/>
      <c r="O190" s="64">
        <v>40022</v>
      </c>
      <c r="P190" s="40"/>
      <c r="Q190" s="40"/>
      <c r="R190" s="41"/>
      <c r="S190" s="41"/>
      <c r="T190" s="64">
        <v>40022</v>
      </c>
      <c r="U190" s="42">
        <f t="shared" si="2"/>
        <v>40022</v>
      </c>
    </row>
    <row r="191" spans="1:21" ht="12.75" customHeight="1">
      <c r="A191" s="35">
        <v>130902011</v>
      </c>
      <c r="B191" s="35" t="s">
        <v>41</v>
      </c>
      <c r="C191" s="36" t="s">
        <v>535</v>
      </c>
      <c r="D191" s="37" t="s">
        <v>538</v>
      </c>
      <c r="E191" s="35" t="s">
        <v>539</v>
      </c>
      <c r="F191" s="38">
        <v>42818</v>
      </c>
      <c r="G191" s="1" t="s">
        <v>540</v>
      </c>
      <c r="H191" s="63">
        <v>42828</v>
      </c>
      <c r="I191" s="64">
        <v>10325</v>
      </c>
      <c r="J191" s="64"/>
      <c r="K191" s="1">
        <v>100</v>
      </c>
      <c r="L191" s="1" t="s">
        <v>59</v>
      </c>
      <c r="M191" s="1" t="s">
        <v>541</v>
      </c>
      <c r="N191" s="64" t="s">
        <v>136</v>
      </c>
      <c r="O191" s="64">
        <v>10325</v>
      </c>
      <c r="P191" s="40"/>
      <c r="Q191" s="40"/>
      <c r="R191" s="41"/>
      <c r="S191" s="41"/>
      <c r="T191" s="64">
        <v>10325</v>
      </c>
      <c r="U191" s="79">
        <f t="shared" si="2"/>
        <v>10325</v>
      </c>
    </row>
    <row r="192" spans="1:21" s="90" customFormat="1" ht="12.75" customHeight="1">
      <c r="A192" s="80">
        <v>130902011</v>
      </c>
      <c r="B192" s="80" t="s">
        <v>41</v>
      </c>
      <c r="C192" s="81" t="s">
        <v>535</v>
      </c>
      <c r="D192" s="82" t="s">
        <v>542</v>
      </c>
      <c r="E192" s="80" t="s">
        <v>543</v>
      </c>
      <c r="F192" s="83">
        <v>42801</v>
      </c>
      <c r="G192" s="84" t="s">
        <v>544</v>
      </c>
      <c r="H192" s="85">
        <v>42828</v>
      </c>
      <c r="I192" s="86">
        <v>20714</v>
      </c>
      <c r="J192" s="86"/>
      <c r="K192" s="84">
        <v>100</v>
      </c>
      <c r="L192" s="84" t="s">
        <v>545</v>
      </c>
      <c r="M192" s="84" t="s">
        <v>135</v>
      </c>
      <c r="N192" s="87"/>
      <c r="O192" s="86">
        <v>20714</v>
      </c>
      <c r="P192" s="87"/>
      <c r="Q192" s="87"/>
      <c r="R192" s="88"/>
      <c r="S192" s="88"/>
      <c r="T192" s="86">
        <v>20714</v>
      </c>
      <c r="U192" s="89">
        <f t="shared" si="2"/>
        <v>20714</v>
      </c>
    </row>
    <row r="193" spans="1:21" ht="12.75" customHeight="1">
      <c r="A193" s="35">
        <v>130902011</v>
      </c>
      <c r="B193" s="35"/>
      <c r="C193" s="36" t="s">
        <v>535</v>
      </c>
      <c r="D193" s="37" t="s">
        <v>546</v>
      </c>
      <c r="E193" s="35" t="s">
        <v>547</v>
      </c>
      <c r="F193" s="38">
        <v>42825</v>
      </c>
      <c r="G193" s="1" t="s">
        <v>548</v>
      </c>
      <c r="H193" s="63">
        <v>42832</v>
      </c>
      <c r="I193" s="64">
        <v>10494</v>
      </c>
      <c r="J193" s="64"/>
      <c r="K193" s="1">
        <v>100</v>
      </c>
      <c r="L193" s="1" t="s">
        <v>59</v>
      </c>
      <c r="M193" s="1" t="s">
        <v>549</v>
      </c>
      <c r="N193" s="40"/>
      <c r="O193" s="64">
        <v>10494</v>
      </c>
      <c r="P193" s="40"/>
      <c r="Q193" s="40"/>
      <c r="R193" s="41"/>
      <c r="S193" s="41"/>
      <c r="T193" s="64">
        <v>10494</v>
      </c>
      <c r="U193" s="42">
        <f t="shared" si="2"/>
        <v>10494</v>
      </c>
    </row>
    <row r="194" spans="1:21" s="90" customFormat="1" ht="12.75" customHeight="1">
      <c r="A194" s="80">
        <v>130902011</v>
      </c>
      <c r="B194" s="80" t="s">
        <v>41</v>
      </c>
      <c r="C194" s="81" t="s">
        <v>535</v>
      </c>
      <c r="D194" s="82" t="s">
        <v>550</v>
      </c>
      <c r="E194" s="80" t="s">
        <v>543</v>
      </c>
      <c r="F194" s="83">
        <v>42801</v>
      </c>
      <c r="G194" s="84" t="s">
        <v>551</v>
      </c>
      <c r="H194" s="85">
        <v>42863</v>
      </c>
      <c r="I194" s="86">
        <v>20011</v>
      </c>
      <c r="J194" s="86"/>
      <c r="K194" s="84">
        <v>100</v>
      </c>
      <c r="L194" s="84" t="s">
        <v>59</v>
      </c>
      <c r="M194" s="84" t="s">
        <v>135</v>
      </c>
      <c r="N194" s="86"/>
      <c r="O194" s="86">
        <v>20011</v>
      </c>
      <c r="P194" s="86"/>
      <c r="Q194" s="87"/>
      <c r="R194" s="88"/>
      <c r="S194" s="88"/>
      <c r="T194" s="86">
        <v>20011</v>
      </c>
      <c r="U194" s="89">
        <f t="shared" si="2"/>
        <v>20011</v>
      </c>
    </row>
    <row r="195" spans="1:21" s="90" customFormat="1" ht="12.75" customHeight="1">
      <c r="A195" s="80">
        <v>130902011</v>
      </c>
      <c r="B195" s="80" t="s">
        <v>41</v>
      </c>
      <c r="C195" s="81" t="s">
        <v>535</v>
      </c>
      <c r="D195" s="82" t="s">
        <v>552</v>
      </c>
      <c r="E195" s="80" t="s">
        <v>543</v>
      </c>
      <c r="F195" s="83">
        <v>42801</v>
      </c>
      <c r="G195" s="84" t="s">
        <v>553</v>
      </c>
      <c r="H195" s="85">
        <v>42885</v>
      </c>
      <c r="I195" s="86">
        <v>20011</v>
      </c>
      <c r="J195" s="86"/>
      <c r="K195" s="84">
        <v>100</v>
      </c>
      <c r="L195" s="84" t="s">
        <v>178</v>
      </c>
      <c r="M195" s="84" t="s">
        <v>135</v>
      </c>
      <c r="N195" s="86"/>
      <c r="O195" s="86"/>
      <c r="P195" s="86">
        <v>20011</v>
      </c>
      <c r="Q195" s="87"/>
      <c r="R195" s="88"/>
      <c r="S195" s="88"/>
      <c r="T195" s="86">
        <v>20011</v>
      </c>
      <c r="U195" s="89"/>
    </row>
    <row r="196" spans="1:21" ht="12.75" customHeight="1">
      <c r="A196" s="35"/>
      <c r="B196" s="35"/>
      <c r="C196" s="43" t="s">
        <v>554</v>
      </c>
      <c r="D196" s="37"/>
      <c r="E196" s="35"/>
      <c r="F196" s="38"/>
      <c r="G196" s="1"/>
      <c r="H196" s="63"/>
      <c r="I196" s="65">
        <f>SUM(I190:I195)</f>
        <v>121577</v>
      </c>
      <c r="J196" s="44">
        <f>I196</f>
        <v>121577</v>
      </c>
      <c r="K196" s="1"/>
      <c r="L196" s="1"/>
      <c r="M196" s="1"/>
      <c r="N196" s="86"/>
      <c r="O196" s="40"/>
      <c r="P196" s="40"/>
      <c r="Q196" s="40"/>
      <c r="R196" s="41"/>
      <c r="S196" s="41"/>
      <c r="T196" s="65">
        <f>SUM(T190:T195)</f>
        <v>121577</v>
      </c>
      <c r="U196" s="42">
        <f t="shared" si="2"/>
        <v>0</v>
      </c>
    </row>
    <row r="197" spans="1:21" ht="12.75" customHeight="1">
      <c r="A197" s="35">
        <v>101011939</v>
      </c>
      <c r="B197" s="35" t="s">
        <v>340</v>
      </c>
      <c r="C197" s="36" t="s">
        <v>555</v>
      </c>
      <c r="D197" s="37" t="s">
        <v>556</v>
      </c>
      <c r="E197" s="35" t="s">
        <v>557</v>
      </c>
      <c r="F197" s="38">
        <v>42775</v>
      </c>
      <c r="G197" s="1" t="s">
        <v>558</v>
      </c>
      <c r="H197" s="63">
        <v>42717</v>
      </c>
      <c r="I197" s="64">
        <v>1376035</v>
      </c>
      <c r="J197" s="64"/>
      <c r="K197" s="1">
        <v>100</v>
      </c>
      <c r="L197" s="1" t="s">
        <v>59</v>
      </c>
      <c r="M197" s="1" t="s">
        <v>559</v>
      </c>
      <c r="N197" s="40"/>
      <c r="O197" s="40">
        <v>1376035</v>
      </c>
      <c r="P197" s="40"/>
      <c r="Q197" s="40"/>
      <c r="R197" s="41"/>
      <c r="S197" s="41"/>
      <c r="T197" s="41">
        <v>1376035</v>
      </c>
      <c r="U197" s="42">
        <f t="shared" si="2"/>
        <v>1376035</v>
      </c>
    </row>
    <row r="198" spans="1:21" s="90" customFormat="1" ht="12.75" customHeight="1">
      <c r="A198" s="80">
        <v>101011939</v>
      </c>
      <c r="B198" s="80" t="s">
        <v>188</v>
      </c>
      <c r="C198" s="81" t="s">
        <v>555</v>
      </c>
      <c r="D198" s="82" t="s">
        <v>560</v>
      </c>
      <c r="E198" s="80" t="s">
        <v>561</v>
      </c>
      <c r="F198" s="83">
        <v>42842</v>
      </c>
      <c r="G198" s="84" t="s">
        <v>562</v>
      </c>
      <c r="H198" s="85">
        <v>42843</v>
      </c>
      <c r="I198" s="86">
        <v>18369.060000000001</v>
      </c>
      <c r="J198" s="86"/>
      <c r="K198" s="84">
        <v>100</v>
      </c>
      <c r="L198" s="84" t="s">
        <v>59</v>
      </c>
      <c r="M198" s="84" t="s">
        <v>563</v>
      </c>
      <c r="N198" s="86"/>
      <c r="O198" s="86">
        <v>18369.060000000001</v>
      </c>
      <c r="P198" s="87"/>
      <c r="Q198" s="87"/>
      <c r="R198" s="86"/>
      <c r="S198" s="88"/>
      <c r="T198" s="91">
        <v>18369.060000000001</v>
      </c>
      <c r="U198" s="96">
        <f t="shared" si="2"/>
        <v>18369.060000000001</v>
      </c>
    </row>
    <row r="199" spans="1:21" ht="12.75" customHeight="1">
      <c r="A199" s="35">
        <v>101011939</v>
      </c>
      <c r="B199" s="35" t="s">
        <v>219</v>
      </c>
      <c r="C199" s="36" t="s">
        <v>555</v>
      </c>
      <c r="D199" s="37" t="s">
        <v>560</v>
      </c>
      <c r="E199" s="35" t="s">
        <v>564</v>
      </c>
      <c r="F199" s="38">
        <v>42850</v>
      </c>
      <c r="G199" s="1" t="s">
        <v>565</v>
      </c>
      <c r="H199" s="63">
        <v>42851</v>
      </c>
      <c r="I199" s="64">
        <v>5112.13</v>
      </c>
      <c r="J199" s="64"/>
      <c r="K199" s="1">
        <v>100</v>
      </c>
      <c r="L199" s="1" t="s">
        <v>566</v>
      </c>
      <c r="M199" s="1" t="s">
        <v>567</v>
      </c>
      <c r="N199" s="64">
        <v>5112.13</v>
      </c>
      <c r="O199" s="64"/>
      <c r="P199" s="64"/>
      <c r="Q199" s="40"/>
      <c r="R199" s="41"/>
      <c r="S199" s="41"/>
      <c r="T199" s="39">
        <v>5112.13</v>
      </c>
      <c r="U199" s="79">
        <f t="shared" si="2"/>
        <v>5112.13</v>
      </c>
    </row>
    <row r="200" spans="1:21" ht="12.75" customHeight="1">
      <c r="A200" s="35">
        <v>101011939</v>
      </c>
      <c r="B200" s="35"/>
      <c r="C200" s="36" t="s">
        <v>555</v>
      </c>
      <c r="D200" s="37" t="s">
        <v>560</v>
      </c>
      <c r="E200" s="35" t="s">
        <v>557</v>
      </c>
      <c r="F200" s="38">
        <v>42851</v>
      </c>
      <c r="G200" s="1" t="s">
        <v>568</v>
      </c>
      <c r="H200" s="63">
        <v>42851</v>
      </c>
      <c r="I200" s="64">
        <v>16010.06</v>
      </c>
      <c r="J200" s="64"/>
      <c r="K200" s="1">
        <v>100</v>
      </c>
      <c r="L200" s="1" t="s">
        <v>91</v>
      </c>
      <c r="M200" s="1" t="s">
        <v>99</v>
      </c>
      <c r="N200" s="64">
        <v>16010.06</v>
      </c>
      <c r="O200" s="64"/>
      <c r="P200" s="64"/>
      <c r="Q200" s="40"/>
      <c r="R200" s="41"/>
      <c r="S200" s="41"/>
      <c r="T200" s="39">
        <v>16010.06</v>
      </c>
      <c r="U200" s="79">
        <f t="shared" si="2"/>
        <v>16010.06</v>
      </c>
    </row>
    <row r="201" spans="1:21" ht="12.75" customHeight="1">
      <c r="A201" s="35">
        <v>101011939</v>
      </c>
      <c r="B201" s="35"/>
      <c r="C201" s="36" t="s">
        <v>569</v>
      </c>
      <c r="D201" s="37" t="s">
        <v>570</v>
      </c>
      <c r="E201" s="35" t="s">
        <v>286</v>
      </c>
      <c r="F201" s="38"/>
      <c r="G201" s="1" t="s">
        <v>571</v>
      </c>
      <c r="H201" s="63">
        <v>42884</v>
      </c>
      <c r="I201" s="64">
        <v>17964600</v>
      </c>
      <c r="J201" s="64"/>
      <c r="K201" s="1">
        <v>100</v>
      </c>
      <c r="L201" s="1" t="s">
        <v>247</v>
      </c>
      <c r="M201" s="1" t="s">
        <v>572</v>
      </c>
      <c r="N201" s="64"/>
      <c r="O201" s="64"/>
      <c r="P201" s="64">
        <v>17964600</v>
      </c>
      <c r="Q201" s="40"/>
      <c r="R201" s="41"/>
      <c r="S201" s="41"/>
      <c r="T201" s="64">
        <v>17964600</v>
      </c>
      <c r="U201" s="79"/>
    </row>
    <row r="202" spans="1:21" ht="12.75" customHeight="1">
      <c r="A202" s="35"/>
      <c r="B202" s="35"/>
      <c r="C202" s="43" t="s">
        <v>573</v>
      </c>
      <c r="D202" s="37"/>
      <c r="E202" s="35"/>
      <c r="F202" s="38"/>
      <c r="G202" s="1"/>
      <c r="H202" s="63"/>
      <c r="I202" s="65">
        <f>SUM(I197:I201)</f>
        <v>19380126.25</v>
      </c>
      <c r="J202" s="44">
        <f>I202</f>
        <v>19380126.25</v>
      </c>
      <c r="K202" s="1"/>
      <c r="L202" s="1"/>
      <c r="M202" s="1"/>
      <c r="N202" s="40"/>
      <c r="O202" s="40"/>
      <c r="P202" s="40"/>
      <c r="Q202" s="40"/>
      <c r="R202" s="41"/>
      <c r="S202" s="41"/>
      <c r="T202" s="45">
        <f>SUM(T197:T201)</f>
        <v>19380126.25</v>
      </c>
      <c r="U202" s="42">
        <f t="shared" si="2"/>
        <v>0</v>
      </c>
    </row>
    <row r="203" spans="1:21" s="76" customFormat="1" ht="12.75" customHeight="1">
      <c r="A203" s="66">
        <v>131057888</v>
      </c>
      <c r="B203" s="66" t="s">
        <v>574</v>
      </c>
      <c r="C203" s="67" t="s">
        <v>575</v>
      </c>
      <c r="D203" s="68" t="s">
        <v>576</v>
      </c>
      <c r="E203" s="118">
        <v>42948</v>
      </c>
      <c r="F203" s="69">
        <v>42746</v>
      </c>
      <c r="G203" s="70" t="s">
        <v>577</v>
      </c>
      <c r="H203" s="71">
        <v>42753</v>
      </c>
      <c r="I203" s="72" t="s">
        <v>123</v>
      </c>
      <c r="J203" s="72"/>
      <c r="K203" s="70">
        <v>104</v>
      </c>
      <c r="L203" s="70" t="s">
        <v>578</v>
      </c>
      <c r="M203" s="70" t="s">
        <v>66</v>
      </c>
      <c r="N203" s="73"/>
      <c r="O203" s="73"/>
      <c r="P203" s="73"/>
      <c r="Q203" s="73"/>
      <c r="R203" s="74"/>
      <c r="S203" s="74" t="s">
        <v>579</v>
      </c>
      <c r="T203" s="74">
        <v>46728</v>
      </c>
      <c r="U203" s="75">
        <f t="shared" si="2"/>
        <v>0</v>
      </c>
    </row>
    <row r="204" spans="1:21" ht="12.75" customHeight="1">
      <c r="A204" s="35"/>
      <c r="B204" s="35"/>
      <c r="C204" s="43" t="s">
        <v>580</v>
      </c>
      <c r="D204" s="37"/>
      <c r="E204" s="119"/>
      <c r="F204" s="38"/>
      <c r="G204" s="1"/>
      <c r="H204" s="63"/>
      <c r="I204" s="65">
        <f>SUM(I203)</f>
        <v>0</v>
      </c>
      <c r="J204" s="44">
        <f>I204</f>
        <v>0</v>
      </c>
      <c r="K204" s="1"/>
      <c r="L204" s="1"/>
      <c r="M204" s="1"/>
      <c r="N204" s="40"/>
      <c r="O204" s="40"/>
      <c r="P204" s="40"/>
      <c r="Q204" s="40"/>
      <c r="R204" s="41"/>
      <c r="S204" s="41"/>
      <c r="T204" s="45">
        <f>SUM(T203)</f>
        <v>46728</v>
      </c>
      <c r="U204" s="42">
        <f t="shared" si="2"/>
        <v>0</v>
      </c>
    </row>
    <row r="205" spans="1:21" s="121" customFormat="1" ht="12.75" customHeight="1">
      <c r="A205" s="80">
        <v>131110681</v>
      </c>
      <c r="B205" s="80" t="s">
        <v>188</v>
      </c>
      <c r="C205" s="81" t="s">
        <v>581</v>
      </c>
      <c r="D205" s="82" t="s">
        <v>582</v>
      </c>
      <c r="E205" s="80" t="s">
        <v>583</v>
      </c>
      <c r="F205" s="83">
        <v>42811</v>
      </c>
      <c r="G205" s="84" t="s">
        <v>584</v>
      </c>
      <c r="H205" s="85">
        <v>42816</v>
      </c>
      <c r="I205" s="86">
        <v>6962</v>
      </c>
      <c r="J205" s="86"/>
      <c r="K205" s="84">
        <v>100</v>
      </c>
      <c r="L205" s="84" t="s">
        <v>585</v>
      </c>
      <c r="M205" s="84" t="s">
        <v>586</v>
      </c>
      <c r="N205" s="87"/>
      <c r="O205" s="87">
        <v>6962</v>
      </c>
      <c r="P205" s="87"/>
      <c r="Q205" s="87"/>
      <c r="R205" s="88"/>
      <c r="S205" s="88"/>
      <c r="T205" s="88">
        <v>6962</v>
      </c>
      <c r="U205" s="120">
        <f t="shared" si="2"/>
        <v>6962</v>
      </c>
    </row>
    <row r="206" spans="1:21" s="132" customFormat="1" ht="12.75" customHeight="1">
      <c r="A206" s="122">
        <v>131110681</v>
      </c>
      <c r="B206" s="122" t="s">
        <v>188</v>
      </c>
      <c r="C206" s="123" t="s">
        <v>581</v>
      </c>
      <c r="D206" s="124" t="s">
        <v>582</v>
      </c>
      <c r="E206" s="122" t="s">
        <v>587</v>
      </c>
      <c r="F206" s="125">
        <v>42828</v>
      </c>
      <c r="G206" s="126" t="s">
        <v>588</v>
      </c>
      <c r="H206" s="127">
        <v>42831</v>
      </c>
      <c r="I206" s="128">
        <v>35695</v>
      </c>
      <c r="J206" s="128"/>
      <c r="K206" s="126">
        <v>100</v>
      </c>
      <c r="L206" s="126" t="s">
        <v>91</v>
      </c>
      <c r="M206" s="126" t="s">
        <v>99</v>
      </c>
      <c r="N206" s="129">
        <f>I206</f>
        <v>35695</v>
      </c>
      <c r="O206" s="129"/>
      <c r="P206" s="129"/>
      <c r="Q206" s="129"/>
      <c r="R206" s="130"/>
      <c r="S206" s="130"/>
      <c r="T206" s="130">
        <v>35695</v>
      </c>
      <c r="U206" s="131">
        <f t="shared" si="2"/>
        <v>35695</v>
      </c>
    </row>
    <row r="207" spans="1:21" ht="12.75" customHeight="1">
      <c r="A207" s="35">
        <v>131110681</v>
      </c>
      <c r="B207" s="35" t="s">
        <v>188</v>
      </c>
      <c r="C207" s="36" t="s">
        <v>581</v>
      </c>
      <c r="D207" s="37" t="s">
        <v>589</v>
      </c>
      <c r="E207" s="35" t="s">
        <v>590</v>
      </c>
      <c r="F207" s="38">
        <v>42828</v>
      </c>
      <c r="G207" s="1" t="s">
        <v>591</v>
      </c>
      <c r="H207" s="63">
        <v>42831</v>
      </c>
      <c r="I207" s="64">
        <v>4885.2</v>
      </c>
      <c r="J207" s="64"/>
      <c r="K207" s="1">
        <v>100</v>
      </c>
      <c r="L207" s="1" t="s">
        <v>59</v>
      </c>
      <c r="M207" s="1" t="s">
        <v>99</v>
      </c>
      <c r="N207" s="40"/>
      <c r="O207" s="64">
        <v>4885.2</v>
      </c>
      <c r="P207" s="40"/>
      <c r="Q207" s="40"/>
      <c r="R207" s="41"/>
      <c r="S207" s="41"/>
      <c r="T207" s="64">
        <v>4885.2</v>
      </c>
      <c r="U207" s="42">
        <f t="shared" si="2"/>
        <v>4885.2</v>
      </c>
    </row>
    <row r="208" spans="1:21" ht="12.75" customHeight="1">
      <c r="A208" s="35">
        <v>131110681</v>
      </c>
      <c r="B208" s="35" t="s">
        <v>340</v>
      </c>
      <c r="C208" s="36" t="s">
        <v>581</v>
      </c>
      <c r="D208" s="37" t="s">
        <v>589</v>
      </c>
      <c r="E208" s="35" t="s">
        <v>590</v>
      </c>
      <c r="F208" s="38">
        <v>42828</v>
      </c>
      <c r="G208" s="1" t="s">
        <v>591</v>
      </c>
      <c r="H208" s="63">
        <v>42831</v>
      </c>
      <c r="I208" s="64">
        <v>43966.8</v>
      </c>
      <c r="J208" s="64"/>
      <c r="K208" s="1">
        <v>100</v>
      </c>
      <c r="L208" s="1" t="s">
        <v>59</v>
      </c>
      <c r="M208" s="1" t="s">
        <v>99</v>
      </c>
      <c r="N208" s="40"/>
      <c r="O208" s="64">
        <v>43966.8</v>
      </c>
      <c r="P208" s="40"/>
      <c r="Q208" s="40"/>
      <c r="R208" s="41"/>
      <c r="S208" s="41"/>
      <c r="T208" s="64">
        <v>43966.8</v>
      </c>
      <c r="U208" s="42">
        <f t="shared" si="2"/>
        <v>43966.8</v>
      </c>
    </row>
    <row r="209" spans="1:21" s="132" customFormat="1" ht="12.75" customHeight="1">
      <c r="A209" s="122">
        <v>131110681</v>
      </c>
      <c r="B209" s="122" t="s">
        <v>188</v>
      </c>
      <c r="C209" s="123" t="s">
        <v>581</v>
      </c>
      <c r="D209" s="124" t="s">
        <v>582</v>
      </c>
      <c r="E209" s="122" t="s">
        <v>592</v>
      </c>
      <c r="F209" s="125">
        <v>42828</v>
      </c>
      <c r="G209" s="126" t="s">
        <v>593</v>
      </c>
      <c r="H209" s="127">
        <v>42831</v>
      </c>
      <c r="I209" s="128">
        <v>14366.5</v>
      </c>
      <c r="J209" s="128"/>
      <c r="K209" s="126">
        <v>100</v>
      </c>
      <c r="L209" s="126" t="s">
        <v>91</v>
      </c>
      <c r="M209" s="126" t="s">
        <v>99</v>
      </c>
      <c r="N209" s="129">
        <f>I209</f>
        <v>14366.5</v>
      </c>
      <c r="O209" s="129"/>
      <c r="P209" s="129"/>
      <c r="Q209" s="129"/>
      <c r="R209" s="130"/>
      <c r="S209" s="130"/>
      <c r="T209" s="130">
        <v>14366.5</v>
      </c>
      <c r="U209" s="131">
        <f t="shared" si="2"/>
        <v>14366.5</v>
      </c>
    </row>
    <row r="210" spans="1:21" ht="12.75" customHeight="1">
      <c r="A210" s="35">
        <v>131110681</v>
      </c>
      <c r="B210" s="35" t="s">
        <v>188</v>
      </c>
      <c r="C210" s="36" t="s">
        <v>581</v>
      </c>
      <c r="D210" s="37" t="s">
        <v>582</v>
      </c>
      <c r="E210" s="35" t="s">
        <v>594</v>
      </c>
      <c r="F210" s="38">
        <v>42824</v>
      </c>
      <c r="G210" s="1" t="s">
        <v>595</v>
      </c>
      <c r="H210" s="63">
        <v>42831</v>
      </c>
      <c r="I210" s="64">
        <v>10443</v>
      </c>
      <c r="J210" s="64"/>
      <c r="K210" s="1">
        <v>100</v>
      </c>
      <c r="L210" s="1" t="s">
        <v>91</v>
      </c>
      <c r="M210" s="1" t="s">
        <v>60</v>
      </c>
      <c r="N210" s="40">
        <v>10443</v>
      </c>
      <c r="O210" s="40"/>
      <c r="P210" s="40"/>
      <c r="Q210" s="40"/>
      <c r="R210" s="41"/>
      <c r="S210" s="41"/>
      <c r="T210" s="41">
        <v>10443</v>
      </c>
      <c r="U210" s="42">
        <f t="shared" si="2"/>
        <v>10443</v>
      </c>
    </row>
    <row r="211" spans="1:21" ht="12.75" customHeight="1">
      <c r="A211" s="35"/>
      <c r="B211" s="35"/>
      <c r="C211" s="43" t="s">
        <v>596</v>
      </c>
      <c r="D211" s="37"/>
      <c r="E211" s="35"/>
      <c r="F211" s="38"/>
      <c r="G211" s="1"/>
      <c r="H211" s="63"/>
      <c r="I211" s="65">
        <f>SUM(I205:I210)</f>
        <v>116318.5</v>
      </c>
      <c r="J211" s="44">
        <f>I211</f>
        <v>116318.5</v>
      </c>
      <c r="K211" s="1"/>
      <c r="L211" s="1"/>
      <c r="M211" s="1"/>
      <c r="N211" s="40"/>
      <c r="O211" s="40"/>
      <c r="P211" s="40"/>
      <c r="Q211" s="40"/>
      <c r="R211" s="41"/>
      <c r="S211" s="41"/>
      <c r="T211" s="45">
        <f>SUM(T205:T210)</f>
        <v>116318.5</v>
      </c>
      <c r="U211" s="42">
        <f t="shared" si="2"/>
        <v>0</v>
      </c>
    </row>
    <row r="212" spans="1:21" s="109" customFormat="1" ht="12.75" customHeight="1">
      <c r="A212" s="35">
        <v>131016936</v>
      </c>
      <c r="B212" s="35" t="s">
        <v>597</v>
      </c>
      <c r="C212" s="47" t="s">
        <v>598</v>
      </c>
      <c r="D212" s="37" t="s">
        <v>599</v>
      </c>
      <c r="E212" s="35" t="s">
        <v>600</v>
      </c>
      <c r="F212" s="38">
        <v>42828</v>
      </c>
      <c r="G212" s="1" t="s">
        <v>601</v>
      </c>
      <c r="H212" s="63">
        <v>42858</v>
      </c>
      <c r="I212" s="51">
        <v>76995</v>
      </c>
      <c r="J212" s="20"/>
      <c r="K212" s="1">
        <v>100</v>
      </c>
      <c r="L212" s="1" t="s">
        <v>91</v>
      </c>
      <c r="M212" s="1" t="s">
        <v>602</v>
      </c>
      <c r="N212" s="51"/>
      <c r="O212" s="51">
        <v>76995</v>
      </c>
      <c r="P212" s="51"/>
      <c r="Q212" s="40"/>
      <c r="R212" s="41"/>
      <c r="S212" s="41"/>
      <c r="T212" s="51">
        <v>76995</v>
      </c>
      <c r="U212" s="108">
        <f t="shared" si="2"/>
        <v>76995</v>
      </c>
    </row>
    <row r="213" spans="1:21" s="109" customFormat="1" ht="12.75" customHeight="1">
      <c r="A213" s="35">
        <v>131016936</v>
      </c>
      <c r="B213" s="35" t="s">
        <v>378</v>
      </c>
      <c r="C213" s="47" t="s">
        <v>598</v>
      </c>
      <c r="D213" s="37" t="s">
        <v>599</v>
      </c>
      <c r="E213" s="35" t="s">
        <v>600</v>
      </c>
      <c r="F213" s="38">
        <v>42828</v>
      </c>
      <c r="G213" s="1" t="s">
        <v>601</v>
      </c>
      <c r="H213" s="63">
        <v>42858</v>
      </c>
      <c r="I213" s="51">
        <v>285318.09999999998</v>
      </c>
      <c r="J213" s="20"/>
      <c r="K213" s="1">
        <v>100</v>
      </c>
      <c r="L213" s="1" t="s">
        <v>91</v>
      </c>
      <c r="M213" s="1" t="s">
        <v>602</v>
      </c>
      <c r="N213" s="51"/>
      <c r="O213" s="51">
        <v>285318.09999999998</v>
      </c>
      <c r="P213" s="51"/>
      <c r="Q213" s="40"/>
      <c r="R213" s="41"/>
      <c r="S213" s="41"/>
      <c r="T213" s="51">
        <v>285318.09999999998</v>
      </c>
      <c r="U213" s="108">
        <f t="shared" si="2"/>
        <v>285318.09999999998</v>
      </c>
    </row>
    <row r="214" spans="1:21" s="109" customFormat="1" ht="12.75" customHeight="1">
      <c r="A214" s="35">
        <v>131016936</v>
      </c>
      <c r="B214" s="35" t="s">
        <v>448</v>
      </c>
      <c r="C214" s="47" t="s">
        <v>598</v>
      </c>
      <c r="D214" s="37" t="s">
        <v>599</v>
      </c>
      <c r="E214" s="35" t="s">
        <v>600</v>
      </c>
      <c r="F214" s="38">
        <v>42828</v>
      </c>
      <c r="G214" s="1" t="s">
        <v>601</v>
      </c>
      <c r="H214" s="63">
        <v>42858</v>
      </c>
      <c r="I214" s="51">
        <v>15576</v>
      </c>
      <c r="J214" s="20"/>
      <c r="K214" s="1">
        <v>100</v>
      </c>
      <c r="L214" s="1" t="s">
        <v>91</v>
      </c>
      <c r="M214" s="1" t="s">
        <v>602</v>
      </c>
      <c r="N214" s="51"/>
      <c r="O214" s="51">
        <v>15576</v>
      </c>
      <c r="P214" s="51"/>
      <c r="Q214" s="40"/>
      <c r="R214" s="41"/>
      <c r="S214" s="41"/>
      <c r="T214" s="51">
        <v>15576</v>
      </c>
      <c r="U214" s="108">
        <f t="shared" si="2"/>
        <v>15576</v>
      </c>
    </row>
    <row r="215" spans="1:21" ht="12.75" customHeight="1">
      <c r="A215" s="35"/>
      <c r="B215" s="35"/>
      <c r="C215" s="43" t="s">
        <v>603</v>
      </c>
      <c r="D215" s="37"/>
      <c r="E215" s="35"/>
      <c r="F215" s="38"/>
      <c r="G215" s="1"/>
      <c r="H215" s="63"/>
      <c r="I215" s="65">
        <f>SUM(I212:I214)</f>
        <v>377889.1</v>
      </c>
      <c r="J215" s="44">
        <f>I215</f>
        <v>377889.1</v>
      </c>
      <c r="K215" s="1"/>
      <c r="L215" s="1"/>
      <c r="M215" s="1"/>
      <c r="N215" s="40"/>
      <c r="O215" s="40"/>
      <c r="P215" s="40"/>
      <c r="Q215" s="40"/>
      <c r="R215" s="41"/>
      <c r="S215" s="41"/>
      <c r="T215" s="44">
        <f>SUM(T212:T214)</f>
        <v>377889.1</v>
      </c>
      <c r="U215" s="42">
        <f t="shared" si="2"/>
        <v>0</v>
      </c>
    </row>
    <row r="216" spans="1:21" s="90" customFormat="1" ht="12.75" customHeight="1">
      <c r="A216" s="80">
        <v>130117659</v>
      </c>
      <c r="B216" s="80" t="s">
        <v>460</v>
      </c>
      <c r="C216" s="81" t="s">
        <v>604</v>
      </c>
      <c r="D216" s="82" t="s">
        <v>605</v>
      </c>
      <c r="E216" s="80" t="s">
        <v>606</v>
      </c>
      <c r="F216" s="83">
        <v>42829</v>
      </c>
      <c r="G216" s="84" t="s">
        <v>607</v>
      </c>
      <c r="H216" s="85">
        <v>42849</v>
      </c>
      <c r="I216" s="86">
        <v>267500</v>
      </c>
      <c r="J216" s="86"/>
      <c r="K216" s="84">
        <v>100</v>
      </c>
      <c r="L216" s="1" t="s">
        <v>59</v>
      </c>
      <c r="M216" s="84" t="s">
        <v>608</v>
      </c>
      <c r="N216" s="86"/>
      <c r="O216" s="86">
        <v>267500</v>
      </c>
      <c r="P216" s="86"/>
      <c r="Q216" s="87"/>
      <c r="R216" s="86"/>
      <c r="S216" s="88"/>
      <c r="T216" s="86">
        <v>267500</v>
      </c>
      <c r="U216" s="96">
        <f t="shared" si="2"/>
        <v>267500</v>
      </c>
    </row>
    <row r="217" spans="1:21" s="90" customFormat="1" ht="12.75" customHeight="1">
      <c r="A217" s="80">
        <v>130117659</v>
      </c>
      <c r="B217" s="80" t="s">
        <v>378</v>
      </c>
      <c r="C217" s="81" t="s">
        <v>604</v>
      </c>
      <c r="D217" s="82" t="s">
        <v>605</v>
      </c>
      <c r="E217" s="80" t="s">
        <v>606</v>
      </c>
      <c r="F217" s="83">
        <v>42829</v>
      </c>
      <c r="G217" s="84" t="s">
        <v>607</v>
      </c>
      <c r="H217" s="85">
        <v>42849</v>
      </c>
      <c r="I217" s="86">
        <v>12600</v>
      </c>
      <c r="J217" s="86"/>
      <c r="K217" s="84">
        <v>100</v>
      </c>
      <c r="L217" s="1" t="s">
        <v>59</v>
      </c>
      <c r="M217" s="84" t="s">
        <v>608</v>
      </c>
      <c r="N217" s="86"/>
      <c r="O217" s="86">
        <v>12600</v>
      </c>
      <c r="P217" s="86"/>
      <c r="Q217" s="87"/>
      <c r="R217" s="86"/>
      <c r="S217" s="88"/>
      <c r="T217" s="86">
        <v>12600</v>
      </c>
      <c r="U217" s="96">
        <f t="shared" si="2"/>
        <v>12600</v>
      </c>
    </row>
    <row r="218" spans="1:21" s="90" customFormat="1" ht="12.75" customHeight="1">
      <c r="A218" s="80">
        <v>130117659</v>
      </c>
      <c r="B218" s="80" t="s">
        <v>295</v>
      </c>
      <c r="C218" s="81" t="s">
        <v>604</v>
      </c>
      <c r="D218" s="82" t="s">
        <v>605</v>
      </c>
      <c r="E218" s="80" t="s">
        <v>606</v>
      </c>
      <c r="F218" s="83">
        <v>42829</v>
      </c>
      <c r="G218" s="84" t="s">
        <v>607</v>
      </c>
      <c r="H218" s="85">
        <v>42849</v>
      </c>
      <c r="I218" s="86">
        <v>11900</v>
      </c>
      <c r="J218" s="86"/>
      <c r="K218" s="84">
        <v>100</v>
      </c>
      <c r="L218" s="1" t="s">
        <v>59</v>
      </c>
      <c r="M218" s="84" t="s">
        <v>608</v>
      </c>
      <c r="N218" s="86"/>
      <c r="O218" s="86">
        <v>11900</v>
      </c>
      <c r="P218" s="86"/>
      <c r="Q218" s="87"/>
      <c r="R218" s="86"/>
      <c r="S218" s="88"/>
      <c r="T218" s="86">
        <v>11900</v>
      </c>
      <c r="U218" s="96">
        <f t="shared" si="2"/>
        <v>11900</v>
      </c>
    </row>
    <row r="219" spans="1:21" s="90" customFormat="1" ht="12.75" customHeight="1">
      <c r="A219" s="80">
        <v>130117659</v>
      </c>
      <c r="B219" s="80" t="s">
        <v>448</v>
      </c>
      <c r="C219" s="81" t="s">
        <v>604</v>
      </c>
      <c r="D219" s="82" t="s">
        <v>605</v>
      </c>
      <c r="E219" s="80" t="s">
        <v>606</v>
      </c>
      <c r="F219" s="83">
        <v>42829</v>
      </c>
      <c r="G219" s="84" t="s">
        <v>607</v>
      </c>
      <c r="H219" s="85">
        <v>42849</v>
      </c>
      <c r="I219" s="86">
        <v>18000</v>
      </c>
      <c r="J219" s="86"/>
      <c r="K219" s="84">
        <v>100</v>
      </c>
      <c r="L219" s="1" t="s">
        <v>59</v>
      </c>
      <c r="M219" s="84" t="s">
        <v>608</v>
      </c>
      <c r="N219" s="86"/>
      <c r="O219" s="86">
        <v>18000</v>
      </c>
      <c r="P219" s="86"/>
      <c r="Q219" s="87"/>
      <c r="R219" s="86"/>
      <c r="S219" s="88"/>
      <c r="T219" s="86">
        <v>18000</v>
      </c>
      <c r="U219" s="96">
        <f t="shared" si="2"/>
        <v>18000</v>
      </c>
    </row>
    <row r="220" spans="1:21" ht="12.75" customHeight="1">
      <c r="A220" s="35"/>
      <c r="B220" s="35"/>
      <c r="C220" s="43" t="s">
        <v>609</v>
      </c>
      <c r="D220" s="37"/>
      <c r="E220" s="35"/>
      <c r="F220" s="38"/>
      <c r="G220" s="1"/>
      <c r="H220" s="63"/>
      <c r="I220" s="65">
        <f>SUM(I216:I219)</f>
        <v>310000</v>
      </c>
      <c r="J220" s="44">
        <f>I220</f>
        <v>310000</v>
      </c>
      <c r="K220" s="1"/>
      <c r="L220" s="1"/>
      <c r="M220" s="1"/>
      <c r="N220" s="40"/>
      <c r="O220" s="40"/>
      <c r="P220" s="40"/>
      <c r="Q220" s="40"/>
      <c r="R220" s="41"/>
      <c r="S220" s="41"/>
      <c r="T220" s="45">
        <f>SUM(T216)</f>
        <v>267500</v>
      </c>
      <c r="U220" s="42">
        <f t="shared" si="2"/>
        <v>0</v>
      </c>
    </row>
    <row r="221" spans="1:21" ht="12.75" customHeight="1">
      <c r="A221" s="35">
        <v>122001672</v>
      </c>
      <c r="B221" s="35" t="s">
        <v>610</v>
      </c>
      <c r="C221" s="36" t="s">
        <v>611</v>
      </c>
      <c r="D221" s="37" t="s">
        <v>612</v>
      </c>
      <c r="E221" s="35" t="s">
        <v>286</v>
      </c>
      <c r="F221" s="38"/>
      <c r="G221" s="1" t="s">
        <v>613</v>
      </c>
      <c r="H221" s="63">
        <v>41976</v>
      </c>
      <c r="I221" s="64">
        <v>395907.7</v>
      </c>
      <c r="J221" s="64"/>
      <c r="K221" s="1">
        <v>100</v>
      </c>
      <c r="L221" s="1" t="s">
        <v>65</v>
      </c>
      <c r="M221" s="1" t="s">
        <v>614</v>
      </c>
      <c r="N221" s="64"/>
      <c r="O221" s="40"/>
      <c r="P221" s="40"/>
      <c r="Q221" s="64">
        <v>395907.7</v>
      </c>
      <c r="R221" s="41"/>
      <c r="S221" s="41"/>
      <c r="T221" s="41">
        <v>395907.7</v>
      </c>
      <c r="U221" s="42">
        <f t="shared" si="2"/>
        <v>395907.7</v>
      </c>
    </row>
    <row r="222" spans="1:21" ht="12.75" customHeight="1">
      <c r="A222" s="35">
        <v>122001672</v>
      </c>
      <c r="B222" s="35" t="s">
        <v>610</v>
      </c>
      <c r="C222" s="36" t="s">
        <v>611</v>
      </c>
      <c r="D222" s="37" t="s">
        <v>615</v>
      </c>
      <c r="E222" s="35" t="s">
        <v>286</v>
      </c>
      <c r="F222" s="38"/>
      <c r="G222" s="1" t="s">
        <v>616</v>
      </c>
      <c r="H222" s="63">
        <v>42033</v>
      </c>
      <c r="I222" s="64">
        <v>615482.1</v>
      </c>
      <c r="J222" s="64"/>
      <c r="K222" s="1">
        <v>100</v>
      </c>
      <c r="L222" s="1" t="s">
        <v>65</v>
      </c>
      <c r="M222" s="1" t="s">
        <v>614</v>
      </c>
      <c r="N222" s="64"/>
      <c r="O222" s="40"/>
      <c r="P222" s="40"/>
      <c r="Q222" s="64">
        <v>615482.1</v>
      </c>
      <c r="R222" s="41"/>
      <c r="S222" s="41"/>
      <c r="T222" s="41">
        <v>615482.1</v>
      </c>
      <c r="U222" s="42">
        <f t="shared" si="2"/>
        <v>615482.1</v>
      </c>
    </row>
    <row r="223" spans="1:21" ht="12.75" customHeight="1">
      <c r="A223" s="35">
        <v>122001672</v>
      </c>
      <c r="B223" s="35" t="s">
        <v>610</v>
      </c>
      <c r="C223" s="36" t="s">
        <v>611</v>
      </c>
      <c r="D223" s="37" t="s">
        <v>617</v>
      </c>
      <c r="E223" s="35" t="s">
        <v>286</v>
      </c>
      <c r="F223" s="38"/>
      <c r="G223" s="1" t="s">
        <v>618</v>
      </c>
      <c r="H223" s="63">
        <v>42061</v>
      </c>
      <c r="I223" s="64">
        <v>421118.4</v>
      </c>
      <c r="J223" s="64"/>
      <c r="K223" s="1">
        <v>100</v>
      </c>
      <c r="L223" s="1" t="s">
        <v>65</v>
      </c>
      <c r="M223" s="1" t="s">
        <v>614</v>
      </c>
      <c r="N223" s="64"/>
      <c r="O223" s="40"/>
      <c r="P223" s="40"/>
      <c r="Q223" s="64">
        <v>421118.4</v>
      </c>
      <c r="R223" s="41"/>
      <c r="S223" s="41"/>
      <c r="T223" s="41">
        <v>421118.4</v>
      </c>
      <c r="U223" s="42">
        <f t="shared" si="2"/>
        <v>421118.4</v>
      </c>
    </row>
    <row r="224" spans="1:21" ht="12.75" customHeight="1">
      <c r="A224" s="35">
        <v>122001672</v>
      </c>
      <c r="B224" s="35" t="s">
        <v>610</v>
      </c>
      <c r="C224" s="36" t="s">
        <v>611</v>
      </c>
      <c r="D224" s="37" t="s">
        <v>619</v>
      </c>
      <c r="E224" s="35" t="s">
        <v>286</v>
      </c>
      <c r="F224" s="38"/>
      <c r="G224" s="1" t="s">
        <v>620</v>
      </c>
      <c r="H224" s="63">
        <v>42101</v>
      </c>
      <c r="I224" s="64">
        <v>416492.79999999999</v>
      </c>
      <c r="J224" s="64"/>
      <c r="K224" s="1">
        <v>100</v>
      </c>
      <c r="L224" s="1" t="s">
        <v>65</v>
      </c>
      <c r="M224" s="1" t="s">
        <v>614</v>
      </c>
      <c r="N224" s="64"/>
      <c r="O224" s="40"/>
      <c r="P224" s="40"/>
      <c r="Q224" s="64">
        <v>416492.79999999999</v>
      </c>
      <c r="R224" s="41"/>
      <c r="S224" s="41"/>
      <c r="T224" s="41">
        <v>416492.79999999999</v>
      </c>
      <c r="U224" s="42">
        <f t="shared" si="2"/>
        <v>416492.79999999999</v>
      </c>
    </row>
    <row r="225" spans="1:21" ht="12.75" customHeight="1">
      <c r="A225" s="35">
        <v>122001672</v>
      </c>
      <c r="B225" s="35" t="s">
        <v>610</v>
      </c>
      <c r="C225" s="36" t="s">
        <v>611</v>
      </c>
      <c r="D225" s="37" t="s">
        <v>621</v>
      </c>
      <c r="E225" s="35" t="s">
        <v>286</v>
      </c>
      <c r="F225" s="38"/>
      <c r="G225" s="1" t="s">
        <v>622</v>
      </c>
      <c r="H225" s="63">
        <v>42154</v>
      </c>
      <c r="I225" s="64">
        <v>398244.1</v>
      </c>
      <c r="J225" s="64"/>
      <c r="K225" s="1">
        <v>100</v>
      </c>
      <c r="L225" s="1" t="s">
        <v>65</v>
      </c>
      <c r="M225" s="1" t="s">
        <v>614</v>
      </c>
      <c r="N225" s="64"/>
      <c r="O225" s="40"/>
      <c r="P225" s="40"/>
      <c r="Q225" s="64">
        <v>398244.1</v>
      </c>
      <c r="R225" s="41"/>
      <c r="S225" s="41"/>
      <c r="T225" s="41">
        <v>398244.1</v>
      </c>
      <c r="U225" s="42">
        <f t="shared" si="2"/>
        <v>398244.1</v>
      </c>
    </row>
    <row r="226" spans="1:21" ht="12.75" customHeight="1">
      <c r="A226" s="35">
        <v>122001672</v>
      </c>
      <c r="B226" s="35" t="s">
        <v>610</v>
      </c>
      <c r="C226" s="36" t="s">
        <v>611</v>
      </c>
      <c r="D226" s="37" t="s">
        <v>623</v>
      </c>
      <c r="E226" s="35" t="s">
        <v>286</v>
      </c>
      <c r="F226" s="38"/>
      <c r="G226" s="1" t="s">
        <v>624</v>
      </c>
      <c r="H226" s="63">
        <v>42163</v>
      </c>
      <c r="I226" s="64">
        <v>420050.5</v>
      </c>
      <c r="J226" s="64"/>
      <c r="K226" s="1">
        <v>100</v>
      </c>
      <c r="L226" s="1" t="s">
        <v>65</v>
      </c>
      <c r="M226" s="1" t="s">
        <v>614</v>
      </c>
      <c r="N226" s="64"/>
      <c r="O226" s="40"/>
      <c r="P226" s="40"/>
      <c r="Q226" s="64">
        <v>420050.5</v>
      </c>
      <c r="R226" s="41"/>
      <c r="S226" s="41"/>
      <c r="T226" s="41">
        <v>420050.5</v>
      </c>
      <c r="U226" s="42">
        <f t="shared" si="2"/>
        <v>420050.5</v>
      </c>
    </row>
    <row r="227" spans="1:21" ht="12.75" customHeight="1">
      <c r="A227" s="35">
        <v>122001672</v>
      </c>
      <c r="B227" s="35" t="s">
        <v>610</v>
      </c>
      <c r="C227" s="36" t="s">
        <v>611</v>
      </c>
      <c r="D227" s="37" t="s">
        <v>625</v>
      </c>
      <c r="E227" s="35" t="s">
        <v>286</v>
      </c>
      <c r="F227" s="38"/>
      <c r="G227" s="1" t="s">
        <v>626</v>
      </c>
      <c r="H227" s="63">
        <v>42184</v>
      </c>
      <c r="I227" s="64">
        <v>423159.8</v>
      </c>
      <c r="J227" s="64"/>
      <c r="K227" s="1">
        <v>100</v>
      </c>
      <c r="L227" s="1" t="s">
        <v>65</v>
      </c>
      <c r="M227" s="1" t="s">
        <v>614</v>
      </c>
      <c r="N227" s="64"/>
      <c r="O227" s="40"/>
      <c r="P227" s="40"/>
      <c r="Q227" s="64">
        <v>423159.8</v>
      </c>
      <c r="R227" s="41"/>
      <c r="S227" s="41"/>
      <c r="T227" s="41">
        <v>423159.8</v>
      </c>
      <c r="U227" s="42">
        <f t="shared" si="2"/>
        <v>423159.8</v>
      </c>
    </row>
    <row r="228" spans="1:21" ht="12.75" customHeight="1">
      <c r="A228" s="35">
        <v>122001672</v>
      </c>
      <c r="B228" s="35" t="s">
        <v>610</v>
      </c>
      <c r="C228" s="36" t="s">
        <v>611</v>
      </c>
      <c r="D228" s="37" t="s">
        <v>627</v>
      </c>
      <c r="E228" s="35" t="s">
        <v>286</v>
      </c>
      <c r="F228" s="38"/>
      <c r="G228" s="1" t="s">
        <v>628</v>
      </c>
      <c r="H228" s="63">
        <v>42215</v>
      </c>
      <c r="I228" s="64">
        <v>419537.2</v>
      </c>
      <c r="J228" s="64"/>
      <c r="K228" s="1">
        <v>100</v>
      </c>
      <c r="L228" s="1" t="s">
        <v>65</v>
      </c>
      <c r="M228" s="1" t="s">
        <v>614</v>
      </c>
      <c r="N228" s="64"/>
      <c r="O228" s="40"/>
      <c r="P228" s="40"/>
      <c r="Q228" s="64">
        <v>419537.2</v>
      </c>
      <c r="R228" s="41"/>
      <c r="S228" s="41"/>
      <c r="T228" s="41">
        <v>419537.2</v>
      </c>
      <c r="U228" s="42">
        <f t="shared" si="2"/>
        <v>419537.2</v>
      </c>
    </row>
    <row r="229" spans="1:21" ht="12.75" customHeight="1">
      <c r="A229" s="35">
        <v>122001672</v>
      </c>
      <c r="B229" s="35" t="s">
        <v>610</v>
      </c>
      <c r="C229" s="36" t="s">
        <v>611</v>
      </c>
      <c r="D229" s="37" t="s">
        <v>629</v>
      </c>
      <c r="E229" s="35" t="s">
        <v>286</v>
      </c>
      <c r="F229" s="38"/>
      <c r="G229" s="1" t="s">
        <v>630</v>
      </c>
      <c r="H229" s="63">
        <v>42251</v>
      </c>
      <c r="I229" s="64">
        <v>408150.2</v>
      </c>
      <c r="J229" s="64"/>
      <c r="K229" s="1">
        <v>100</v>
      </c>
      <c r="L229" s="1" t="s">
        <v>65</v>
      </c>
      <c r="M229" s="1" t="s">
        <v>614</v>
      </c>
      <c r="N229" s="64"/>
      <c r="O229" s="40"/>
      <c r="P229" s="40"/>
      <c r="Q229" s="64">
        <v>408150.2</v>
      </c>
      <c r="R229" s="40"/>
      <c r="S229" s="41"/>
      <c r="T229" s="41">
        <v>408150.2</v>
      </c>
      <c r="U229" s="42">
        <f t="shared" si="2"/>
        <v>408150.2</v>
      </c>
    </row>
    <row r="230" spans="1:21" ht="12.75" customHeight="1">
      <c r="A230" s="35">
        <v>122001672</v>
      </c>
      <c r="B230" s="35" t="s">
        <v>610</v>
      </c>
      <c r="C230" s="36" t="s">
        <v>611</v>
      </c>
      <c r="D230" s="37" t="s">
        <v>631</v>
      </c>
      <c r="E230" s="35" t="s">
        <v>286</v>
      </c>
      <c r="F230" s="38"/>
      <c r="G230" s="1" t="s">
        <v>632</v>
      </c>
      <c r="H230" s="63">
        <v>42285</v>
      </c>
      <c r="I230" s="64">
        <v>387040</v>
      </c>
      <c r="J230" s="64"/>
      <c r="K230" s="1">
        <v>100</v>
      </c>
      <c r="L230" s="1" t="s">
        <v>65</v>
      </c>
      <c r="M230" s="1" t="s">
        <v>614</v>
      </c>
      <c r="N230" s="64"/>
      <c r="O230" s="40"/>
      <c r="P230" s="40"/>
      <c r="Q230" s="64">
        <v>387040</v>
      </c>
      <c r="R230" s="40"/>
      <c r="S230" s="41"/>
      <c r="T230" s="41">
        <v>387040</v>
      </c>
      <c r="U230" s="42">
        <f t="shared" si="2"/>
        <v>387040</v>
      </c>
    </row>
    <row r="231" spans="1:21" ht="12.75" customHeight="1">
      <c r="A231" s="35">
        <v>122001672</v>
      </c>
      <c r="B231" s="35" t="s">
        <v>610</v>
      </c>
      <c r="C231" s="36" t="s">
        <v>611</v>
      </c>
      <c r="D231" s="37" t="s">
        <v>631</v>
      </c>
      <c r="E231" s="35" t="s">
        <v>633</v>
      </c>
      <c r="F231" s="38">
        <v>42850</v>
      </c>
      <c r="G231" s="1" t="s">
        <v>634</v>
      </c>
      <c r="H231" s="63">
        <v>42825</v>
      </c>
      <c r="I231" s="64">
        <v>287500</v>
      </c>
      <c r="J231" s="64"/>
      <c r="K231" s="1">
        <v>100</v>
      </c>
      <c r="L231" s="1" t="s">
        <v>635</v>
      </c>
      <c r="M231" s="1" t="s">
        <v>614</v>
      </c>
      <c r="N231" s="40"/>
      <c r="O231" s="40"/>
      <c r="P231" s="64">
        <v>287500</v>
      </c>
      <c r="Q231" s="40"/>
      <c r="R231" s="40"/>
      <c r="S231" s="41"/>
      <c r="T231" s="64">
        <v>287500</v>
      </c>
      <c r="U231" s="42"/>
    </row>
    <row r="232" spans="1:21" ht="12.75" customHeight="1">
      <c r="A232" s="35">
        <v>122001672</v>
      </c>
      <c r="B232" s="35" t="s">
        <v>610</v>
      </c>
      <c r="C232" s="36" t="s">
        <v>611</v>
      </c>
      <c r="D232" s="37" t="s">
        <v>631</v>
      </c>
      <c r="E232" s="35" t="s">
        <v>633</v>
      </c>
      <c r="F232" s="38">
        <v>42850</v>
      </c>
      <c r="G232" s="1" t="s">
        <v>636</v>
      </c>
      <c r="H232" s="63">
        <v>42853</v>
      </c>
      <c r="I232" s="64">
        <v>309157.71999999997</v>
      </c>
      <c r="J232" s="64"/>
      <c r="K232" s="1">
        <v>100</v>
      </c>
      <c r="L232" s="1" t="s">
        <v>635</v>
      </c>
      <c r="M232" s="1" t="s">
        <v>614</v>
      </c>
      <c r="N232" s="40"/>
      <c r="O232" s="40"/>
      <c r="P232" s="64">
        <v>309157.71999999997</v>
      </c>
      <c r="Q232" s="40"/>
      <c r="R232" s="40"/>
      <c r="S232" s="41"/>
      <c r="T232" s="64">
        <v>309157.71999999997</v>
      </c>
      <c r="U232" s="42"/>
    </row>
    <row r="233" spans="1:21" ht="12.75" customHeight="1">
      <c r="A233" s="35"/>
      <c r="B233" s="35"/>
      <c r="C233" s="43" t="s">
        <v>637</v>
      </c>
      <c r="D233" s="37"/>
      <c r="E233" s="35"/>
      <c r="F233" s="38"/>
      <c r="G233" s="1"/>
      <c r="H233" s="63"/>
      <c r="I233" s="65">
        <f>SUM(I221:I232)</f>
        <v>4901840.5200000005</v>
      </c>
      <c r="J233" s="44">
        <f>I233</f>
        <v>4901840.5200000005</v>
      </c>
      <c r="K233" s="1"/>
      <c r="L233" s="1"/>
      <c r="M233" s="1"/>
      <c r="N233" s="40"/>
      <c r="O233" s="40"/>
      <c r="P233" s="40"/>
      <c r="Q233" s="40"/>
      <c r="R233" s="40"/>
      <c r="S233" s="41"/>
      <c r="T233" s="45">
        <f>SUM(T221:T232)</f>
        <v>4901840.5200000005</v>
      </c>
      <c r="U233" s="42">
        <f t="shared" si="2"/>
        <v>0</v>
      </c>
    </row>
    <row r="234" spans="1:21" ht="12.75" customHeight="1">
      <c r="A234" s="35">
        <v>131256643</v>
      </c>
      <c r="B234" s="35" t="s">
        <v>69</v>
      </c>
      <c r="C234" s="36" t="s">
        <v>638</v>
      </c>
      <c r="D234" s="37" t="s">
        <v>639</v>
      </c>
      <c r="E234" s="35" t="s">
        <v>640</v>
      </c>
      <c r="F234" s="38">
        <v>42800</v>
      </c>
      <c r="G234" s="1" t="s">
        <v>641</v>
      </c>
      <c r="H234" s="63">
        <v>42814</v>
      </c>
      <c r="I234" s="64">
        <v>132239.29999999999</v>
      </c>
      <c r="J234" s="64"/>
      <c r="K234" s="1">
        <v>100</v>
      </c>
      <c r="L234" s="1" t="s">
        <v>59</v>
      </c>
      <c r="M234" s="1" t="s">
        <v>642</v>
      </c>
      <c r="N234" s="40"/>
      <c r="O234" s="64">
        <v>132239.29999999999</v>
      </c>
      <c r="P234" s="40"/>
      <c r="Q234" s="40"/>
      <c r="R234" s="40"/>
      <c r="S234" s="41"/>
      <c r="T234" s="41">
        <v>132239.29999999999</v>
      </c>
      <c r="U234" s="42">
        <f t="shared" si="2"/>
        <v>132239.29999999999</v>
      </c>
    </row>
    <row r="235" spans="1:21" ht="12.75" customHeight="1">
      <c r="A235" s="35"/>
      <c r="B235" s="35"/>
      <c r="C235" s="43" t="s">
        <v>643</v>
      </c>
      <c r="D235" s="37"/>
      <c r="E235" s="35"/>
      <c r="F235" s="38"/>
      <c r="G235" s="1"/>
      <c r="H235" s="63"/>
      <c r="I235" s="65">
        <f>SUM(I234)</f>
        <v>132239.29999999999</v>
      </c>
      <c r="J235" s="44">
        <f>I235</f>
        <v>132239.29999999999</v>
      </c>
      <c r="K235" s="1"/>
      <c r="L235" s="1"/>
      <c r="M235" s="1"/>
      <c r="N235" s="40"/>
      <c r="O235" s="40"/>
      <c r="P235" s="40"/>
      <c r="Q235" s="40"/>
      <c r="R235" s="40"/>
      <c r="S235" s="41"/>
      <c r="T235" s="45">
        <f>SUM(T234)</f>
        <v>132239.29999999999</v>
      </c>
      <c r="U235" s="42">
        <f t="shared" si="2"/>
        <v>0</v>
      </c>
    </row>
    <row r="236" spans="1:21" ht="12.75" customHeight="1">
      <c r="A236" s="35">
        <v>101870826</v>
      </c>
      <c r="B236" s="35" t="s">
        <v>644</v>
      </c>
      <c r="C236" s="36" t="s">
        <v>645</v>
      </c>
      <c r="D236" s="37" t="s">
        <v>646</v>
      </c>
      <c r="E236" s="35" t="s">
        <v>647</v>
      </c>
      <c r="F236" s="38">
        <v>42759</v>
      </c>
      <c r="G236" s="1" t="s">
        <v>648</v>
      </c>
      <c r="H236" s="63">
        <v>42853</v>
      </c>
      <c r="I236" s="64">
        <v>138532</v>
      </c>
      <c r="J236" s="64"/>
      <c r="K236" s="1"/>
      <c r="L236" s="1" t="s">
        <v>59</v>
      </c>
      <c r="M236" s="1" t="s">
        <v>481</v>
      </c>
      <c r="N236" s="40"/>
      <c r="O236" s="64">
        <v>138532</v>
      </c>
      <c r="P236" s="40"/>
      <c r="Q236" s="40"/>
      <c r="R236" s="40"/>
      <c r="S236" s="41"/>
      <c r="T236" s="64">
        <v>138532</v>
      </c>
      <c r="U236" s="42">
        <f t="shared" si="2"/>
        <v>138532</v>
      </c>
    </row>
    <row r="237" spans="1:21" ht="12.75" customHeight="1">
      <c r="A237" s="35">
        <v>101870826</v>
      </c>
      <c r="B237" s="35" t="s">
        <v>462</v>
      </c>
      <c r="C237" s="36" t="s">
        <v>645</v>
      </c>
      <c r="D237" s="37" t="s">
        <v>646</v>
      </c>
      <c r="E237" s="35" t="s">
        <v>647</v>
      </c>
      <c r="F237" s="38">
        <v>42759</v>
      </c>
      <c r="G237" s="1" t="s">
        <v>648</v>
      </c>
      <c r="H237" s="63">
        <v>42853</v>
      </c>
      <c r="I237" s="64">
        <v>413000</v>
      </c>
      <c r="J237" s="64"/>
      <c r="K237" s="1"/>
      <c r="L237" s="1" t="s">
        <v>59</v>
      </c>
      <c r="M237" s="1" t="s">
        <v>481</v>
      </c>
      <c r="N237" s="40"/>
      <c r="O237" s="64">
        <v>413000</v>
      </c>
      <c r="P237" s="40"/>
      <c r="Q237" s="40"/>
      <c r="R237" s="40"/>
      <c r="S237" s="41"/>
      <c r="T237" s="64">
        <v>413000</v>
      </c>
      <c r="U237" s="42">
        <f t="shared" si="2"/>
        <v>413000</v>
      </c>
    </row>
    <row r="238" spans="1:21" ht="12.75" customHeight="1">
      <c r="A238" s="35"/>
      <c r="B238" s="35"/>
      <c r="C238" s="43" t="s">
        <v>649</v>
      </c>
      <c r="D238" s="37"/>
      <c r="E238" s="35"/>
      <c r="F238" s="38"/>
      <c r="G238" s="1"/>
      <c r="H238" s="63"/>
      <c r="I238" s="65">
        <f>SUM(I236:I237)</f>
        <v>551532</v>
      </c>
      <c r="J238" s="44">
        <f>I238</f>
        <v>551532</v>
      </c>
      <c r="K238" s="1"/>
      <c r="L238" s="1"/>
      <c r="M238" s="1"/>
      <c r="N238" s="40"/>
      <c r="O238" s="40"/>
      <c r="P238" s="40"/>
      <c r="Q238" s="40"/>
      <c r="R238" s="40"/>
      <c r="S238" s="41"/>
      <c r="T238" s="45">
        <f>SUM(T236)</f>
        <v>138532</v>
      </c>
      <c r="U238" s="42">
        <f t="shared" si="2"/>
        <v>0</v>
      </c>
    </row>
    <row r="239" spans="1:21" ht="12.75" customHeight="1">
      <c r="A239" s="35">
        <v>130744726</v>
      </c>
      <c r="B239" s="35" t="s">
        <v>203</v>
      </c>
      <c r="C239" s="36" t="s">
        <v>650</v>
      </c>
      <c r="D239" s="37" t="s">
        <v>651</v>
      </c>
      <c r="E239" s="35" t="s">
        <v>652</v>
      </c>
      <c r="F239" s="38" t="s">
        <v>653</v>
      </c>
      <c r="G239" s="1" t="s">
        <v>654</v>
      </c>
      <c r="H239" s="63">
        <v>41577</v>
      </c>
      <c r="I239" s="64">
        <v>26550</v>
      </c>
      <c r="J239" s="64"/>
      <c r="K239" s="1">
        <v>100</v>
      </c>
      <c r="L239" s="1" t="s">
        <v>655</v>
      </c>
      <c r="M239" s="1" t="s">
        <v>656</v>
      </c>
      <c r="N239" s="40"/>
      <c r="O239" s="40">
        <v>26550</v>
      </c>
      <c r="P239" s="40"/>
      <c r="Q239" s="40"/>
      <c r="R239" s="40"/>
      <c r="S239" s="41"/>
      <c r="T239" s="41">
        <v>26550</v>
      </c>
      <c r="U239" s="42">
        <f t="shared" si="2"/>
        <v>26550</v>
      </c>
    </row>
    <row r="240" spans="1:21" ht="12.75" customHeight="1">
      <c r="A240" s="35">
        <v>130744726</v>
      </c>
      <c r="B240" s="35" t="s">
        <v>657</v>
      </c>
      <c r="C240" s="36" t="s">
        <v>650</v>
      </c>
      <c r="D240" s="37" t="s">
        <v>658</v>
      </c>
      <c r="E240" s="35" t="s">
        <v>659</v>
      </c>
      <c r="F240" s="38">
        <v>41586</v>
      </c>
      <c r="G240" s="1" t="s">
        <v>660</v>
      </c>
      <c r="H240" s="63">
        <v>41606</v>
      </c>
      <c r="I240" s="64">
        <v>54280</v>
      </c>
      <c r="J240" s="64"/>
      <c r="K240" s="1">
        <v>100</v>
      </c>
      <c r="L240" s="1" t="s">
        <v>655</v>
      </c>
      <c r="M240" s="1" t="s">
        <v>255</v>
      </c>
      <c r="N240" s="40"/>
      <c r="O240" s="40">
        <v>54280</v>
      </c>
      <c r="P240" s="40"/>
      <c r="Q240" s="40"/>
      <c r="R240" s="40"/>
      <c r="S240" s="41"/>
      <c r="T240" s="41">
        <v>54280</v>
      </c>
      <c r="U240" s="42">
        <f t="shared" si="2"/>
        <v>54280</v>
      </c>
    </row>
    <row r="241" spans="1:21" ht="12.75" customHeight="1">
      <c r="A241" s="35">
        <v>130744726</v>
      </c>
      <c r="B241" s="35"/>
      <c r="C241" s="36" t="s">
        <v>650</v>
      </c>
      <c r="D241" s="37" t="s">
        <v>661</v>
      </c>
      <c r="E241" s="35" t="s">
        <v>662</v>
      </c>
      <c r="F241" s="38">
        <v>41576</v>
      </c>
      <c r="G241" s="1" t="s">
        <v>90</v>
      </c>
      <c r="H241" s="63"/>
      <c r="I241" s="64">
        <v>13570</v>
      </c>
      <c r="J241" s="64"/>
      <c r="K241" s="1">
        <v>100</v>
      </c>
      <c r="L241" s="1" t="s">
        <v>663</v>
      </c>
      <c r="M241" s="1" t="s">
        <v>541</v>
      </c>
      <c r="N241" s="40"/>
      <c r="O241" s="40"/>
      <c r="P241" s="40">
        <v>13570</v>
      </c>
      <c r="Q241" s="40"/>
      <c r="R241" s="40"/>
      <c r="S241" s="41"/>
      <c r="T241" s="41">
        <v>13570</v>
      </c>
      <c r="U241" s="42">
        <f t="shared" si="2"/>
        <v>13570</v>
      </c>
    </row>
    <row r="242" spans="1:21" ht="12.75" customHeight="1">
      <c r="A242" s="35"/>
      <c r="B242" s="35"/>
      <c r="C242" s="43" t="s">
        <v>664</v>
      </c>
      <c r="D242" s="37"/>
      <c r="E242" s="35"/>
      <c r="F242" s="38"/>
      <c r="G242" s="1"/>
      <c r="H242" s="63"/>
      <c r="I242" s="65">
        <f>SUM(I239:I241)</f>
        <v>94400</v>
      </c>
      <c r="J242" s="44">
        <f>I242</f>
        <v>94400</v>
      </c>
      <c r="K242" s="1"/>
      <c r="L242" s="1"/>
      <c r="M242" s="1"/>
      <c r="N242" s="40"/>
      <c r="O242" s="40"/>
      <c r="P242" s="40"/>
      <c r="Q242" s="40"/>
      <c r="R242" s="40"/>
      <c r="S242" s="41"/>
      <c r="T242" s="45">
        <f>SUM(T239:T241)</f>
        <v>94400</v>
      </c>
      <c r="U242" s="42">
        <f t="shared" si="2"/>
        <v>0</v>
      </c>
    </row>
    <row r="243" spans="1:21" ht="12.75" customHeight="1">
      <c r="A243" s="35">
        <v>130905012</v>
      </c>
      <c r="B243" s="35" t="s">
        <v>25</v>
      </c>
      <c r="C243" s="36" t="s">
        <v>665</v>
      </c>
      <c r="D243" s="37" t="s">
        <v>666</v>
      </c>
      <c r="E243" s="35" t="s">
        <v>667</v>
      </c>
      <c r="F243" s="38">
        <v>42391</v>
      </c>
      <c r="G243" s="1" t="s">
        <v>668</v>
      </c>
      <c r="H243" s="63">
        <v>42395</v>
      </c>
      <c r="I243" s="64">
        <v>19218.66</v>
      </c>
      <c r="J243" s="64"/>
      <c r="K243" s="1">
        <v>100</v>
      </c>
      <c r="L243" s="1" t="s">
        <v>669</v>
      </c>
      <c r="M243" s="1" t="s">
        <v>39</v>
      </c>
      <c r="N243" s="40"/>
      <c r="O243" s="40"/>
      <c r="P243" s="40">
        <v>19218.66</v>
      </c>
      <c r="Q243" s="40"/>
      <c r="R243" s="40"/>
      <c r="S243" s="41"/>
      <c r="T243" s="41">
        <v>19218.66</v>
      </c>
      <c r="U243" s="42">
        <f t="shared" ref="U243:U313" si="3">SUM(N243:S243)</f>
        <v>19218.66</v>
      </c>
    </row>
    <row r="244" spans="1:21" ht="12.75" customHeight="1">
      <c r="A244" s="35"/>
      <c r="B244" s="35"/>
      <c r="C244" s="43" t="s">
        <v>670</v>
      </c>
      <c r="D244" s="37"/>
      <c r="E244" s="35"/>
      <c r="F244" s="38"/>
      <c r="G244" s="1"/>
      <c r="H244" s="63"/>
      <c r="I244" s="65">
        <f>SUM(I243)</f>
        <v>19218.66</v>
      </c>
      <c r="J244" s="44">
        <f>I244</f>
        <v>19218.66</v>
      </c>
      <c r="K244" s="1"/>
      <c r="L244" s="1"/>
      <c r="M244" s="1"/>
      <c r="N244" s="40"/>
      <c r="O244" s="40"/>
      <c r="P244" s="40"/>
      <c r="Q244" s="40"/>
      <c r="R244" s="40"/>
      <c r="S244" s="41"/>
      <c r="T244" s="45">
        <f>SUM(T243)</f>
        <v>19218.66</v>
      </c>
      <c r="U244" s="42">
        <f t="shared" si="3"/>
        <v>0</v>
      </c>
    </row>
    <row r="245" spans="1:21" ht="12.75" customHeight="1">
      <c r="A245" s="35">
        <v>101003561</v>
      </c>
      <c r="B245" s="35" t="s">
        <v>671</v>
      </c>
      <c r="C245" s="36" t="s">
        <v>672</v>
      </c>
      <c r="D245" s="37" t="s">
        <v>673</v>
      </c>
      <c r="E245" s="35" t="s">
        <v>674</v>
      </c>
      <c r="F245" s="38">
        <v>42731</v>
      </c>
      <c r="G245" s="1" t="s">
        <v>675</v>
      </c>
      <c r="H245" s="63">
        <v>42689</v>
      </c>
      <c r="I245" s="64">
        <v>13629</v>
      </c>
      <c r="J245" s="64"/>
      <c r="K245" s="1">
        <v>100</v>
      </c>
      <c r="L245" s="1" t="s">
        <v>59</v>
      </c>
      <c r="M245" s="1" t="s">
        <v>676</v>
      </c>
      <c r="N245" s="40"/>
      <c r="O245" s="64">
        <v>13629</v>
      </c>
      <c r="P245" s="40"/>
      <c r="Q245" s="40"/>
      <c r="R245" s="40"/>
      <c r="S245" s="41"/>
      <c r="T245" s="41">
        <v>13629</v>
      </c>
      <c r="U245" s="42">
        <f t="shared" si="3"/>
        <v>13629</v>
      </c>
    </row>
    <row r="246" spans="1:21" ht="12.75" customHeight="1">
      <c r="A246" s="35">
        <v>101003561</v>
      </c>
      <c r="B246" s="35" t="s">
        <v>671</v>
      </c>
      <c r="C246" s="36" t="s">
        <v>672</v>
      </c>
      <c r="D246" s="37" t="s">
        <v>677</v>
      </c>
      <c r="E246" s="35" t="s">
        <v>678</v>
      </c>
      <c r="F246" s="38">
        <v>42731</v>
      </c>
      <c r="G246" s="1" t="s">
        <v>679</v>
      </c>
      <c r="H246" s="63">
        <v>42689</v>
      </c>
      <c r="I246" s="64">
        <v>7788</v>
      </c>
      <c r="J246" s="64"/>
      <c r="K246" s="1">
        <v>100</v>
      </c>
      <c r="L246" s="1" t="s">
        <v>59</v>
      </c>
      <c r="M246" s="1" t="s">
        <v>676</v>
      </c>
      <c r="N246" s="40"/>
      <c r="O246" s="64">
        <v>7788</v>
      </c>
      <c r="P246" s="40"/>
      <c r="Q246" s="40"/>
      <c r="R246" s="40"/>
      <c r="S246" s="41"/>
      <c r="T246" s="41">
        <v>7788</v>
      </c>
      <c r="U246" s="42">
        <f t="shared" si="3"/>
        <v>7788</v>
      </c>
    </row>
    <row r="247" spans="1:21" ht="12.75" customHeight="1">
      <c r="A247" s="35">
        <v>101003561</v>
      </c>
      <c r="B247" s="35" t="s">
        <v>671</v>
      </c>
      <c r="C247" s="36" t="s">
        <v>672</v>
      </c>
      <c r="D247" s="37" t="s">
        <v>680</v>
      </c>
      <c r="E247" s="35" t="s">
        <v>681</v>
      </c>
      <c r="F247" s="38">
        <v>42709</v>
      </c>
      <c r="G247" s="1" t="s">
        <v>682</v>
      </c>
      <c r="H247" s="63">
        <v>42713</v>
      </c>
      <c r="I247" s="64">
        <v>9086</v>
      </c>
      <c r="J247" s="64"/>
      <c r="K247" s="1">
        <v>100</v>
      </c>
      <c r="L247" s="1" t="s">
        <v>508</v>
      </c>
      <c r="M247" s="1" t="s">
        <v>676</v>
      </c>
      <c r="N247" s="40"/>
      <c r="O247" s="64">
        <v>9086</v>
      </c>
      <c r="P247" s="40"/>
      <c r="Q247" s="40"/>
      <c r="R247" s="40"/>
      <c r="S247" s="41"/>
      <c r="T247" s="41">
        <v>9086</v>
      </c>
      <c r="U247" s="42">
        <f t="shared" si="3"/>
        <v>9086</v>
      </c>
    </row>
    <row r="248" spans="1:21" ht="12.75" customHeight="1">
      <c r="A248" s="35">
        <v>101003561</v>
      </c>
      <c r="B248" s="35" t="s">
        <v>671</v>
      </c>
      <c r="C248" s="36" t="s">
        <v>672</v>
      </c>
      <c r="D248" s="37" t="s">
        <v>677</v>
      </c>
      <c r="E248" s="35" t="s">
        <v>683</v>
      </c>
      <c r="F248" s="38">
        <v>42814</v>
      </c>
      <c r="G248" s="1" t="s">
        <v>684</v>
      </c>
      <c r="H248" s="63">
        <v>42821</v>
      </c>
      <c r="I248" s="64">
        <v>13629</v>
      </c>
      <c r="J248" s="64"/>
      <c r="K248" s="1">
        <v>100</v>
      </c>
      <c r="L248" s="1" t="s">
        <v>59</v>
      </c>
      <c r="M248" s="1" t="s">
        <v>676</v>
      </c>
      <c r="N248" s="40"/>
      <c r="O248" s="64">
        <v>13629</v>
      </c>
      <c r="P248" s="40"/>
      <c r="Q248" s="40"/>
      <c r="R248" s="40"/>
      <c r="S248" s="41"/>
      <c r="T248" s="41">
        <v>13629</v>
      </c>
      <c r="U248" s="42">
        <f t="shared" si="3"/>
        <v>13629</v>
      </c>
    </row>
    <row r="249" spans="1:21" ht="12.75" customHeight="1">
      <c r="A249" s="35">
        <v>101003561</v>
      </c>
      <c r="B249" s="35" t="s">
        <v>671</v>
      </c>
      <c r="C249" s="36" t="s">
        <v>672</v>
      </c>
      <c r="D249" s="37" t="s">
        <v>685</v>
      </c>
      <c r="E249" s="35" t="s">
        <v>686</v>
      </c>
      <c r="F249" s="38">
        <v>42825</v>
      </c>
      <c r="G249" s="1" t="s">
        <v>687</v>
      </c>
      <c r="H249" s="63">
        <v>42825</v>
      </c>
      <c r="I249" s="64">
        <v>27487.63</v>
      </c>
      <c r="J249" s="64"/>
      <c r="K249" s="1">
        <v>100</v>
      </c>
      <c r="L249" s="1" t="s">
        <v>59</v>
      </c>
      <c r="M249" s="1" t="s">
        <v>676</v>
      </c>
      <c r="N249" s="64"/>
      <c r="O249" s="64">
        <v>27487.63</v>
      </c>
      <c r="P249" s="64"/>
      <c r="Q249" s="40"/>
      <c r="R249" s="40"/>
      <c r="S249" s="41"/>
      <c r="T249" s="64">
        <v>27487.63</v>
      </c>
      <c r="U249" s="42">
        <f t="shared" si="3"/>
        <v>27487.63</v>
      </c>
    </row>
    <row r="250" spans="1:21" ht="12.75" customHeight="1">
      <c r="A250" s="35">
        <v>101003561</v>
      </c>
      <c r="B250" s="35" t="s">
        <v>671</v>
      </c>
      <c r="C250" s="36" t="s">
        <v>672</v>
      </c>
      <c r="D250" s="37" t="s">
        <v>685</v>
      </c>
      <c r="E250" s="35" t="s">
        <v>686</v>
      </c>
      <c r="F250" s="38">
        <v>42825</v>
      </c>
      <c r="G250" s="1" t="s">
        <v>688</v>
      </c>
      <c r="H250" s="63">
        <v>42825</v>
      </c>
      <c r="I250" s="64">
        <v>6814.5</v>
      </c>
      <c r="J250" s="64"/>
      <c r="K250" s="1">
        <v>100</v>
      </c>
      <c r="L250" s="1" t="s">
        <v>59</v>
      </c>
      <c r="M250" s="1" t="s">
        <v>676</v>
      </c>
      <c r="N250" s="64"/>
      <c r="O250" s="64">
        <v>6814.5</v>
      </c>
      <c r="P250" s="64"/>
      <c r="Q250" s="40"/>
      <c r="R250" s="40"/>
      <c r="S250" s="41"/>
      <c r="T250" s="64">
        <v>6814.5</v>
      </c>
      <c r="U250" s="42">
        <f t="shared" si="3"/>
        <v>6814.5</v>
      </c>
    </row>
    <row r="251" spans="1:21" ht="12.75" customHeight="1">
      <c r="A251" s="35"/>
      <c r="B251" s="35"/>
      <c r="C251" s="43" t="s">
        <v>689</v>
      </c>
      <c r="D251" s="37"/>
      <c r="E251" s="35"/>
      <c r="F251" s="38"/>
      <c r="G251" s="1"/>
      <c r="H251" s="63"/>
      <c r="I251" s="65">
        <f>SUM(I245:I250)</f>
        <v>78434.13</v>
      </c>
      <c r="J251" s="44">
        <f>I251</f>
        <v>78434.13</v>
      </c>
      <c r="K251" s="1"/>
      <c r="L251" s="1"/>
      <c r="M251" s="1"/>
      <c r="N251" s="40"/>
      <c r="O251" s="40"/>
      <c r="P251" s="40"/>
      <c r="Q251" s="40"/>
      <c r="R251" s="40"/>
      <c r="S251" s="41"/>
      <c r="T251" s="45">
        <f>SUM(T245:T249)</f>
        <v>71619.63</v>
      </c>
      <c r="U251" s="42">
        <f t="shared" si="3"/>
        <v>0</v>
      </c>
    </row>
    <row r="252" spans="1:21" ht="12.75" customHeight="1">
      <c r="A252" s="35">
        <v>101166843</v>
      </c>
      <c r="B252" s="35" t="s">
        <v>690</v>
      </c>
      <c r="C252" s="36" t="s">
        <v>691</v>
      </c>
      <c r="D252" s="37" t="s">
        <v>692</v>
      </c>
      <c r="E252" s="35" t="s">
        <v>693</v>
      </c>
      <c r="F252" s="38">
        <v>42675</v>
      </c>
      <c r="G252" s="1" t="s">
        <v>694</v>
      </c>
      <c r="H252" s="63">
        <v>42781</v>
      </c>
      <c r="I252" s="64">
        <v>44250</v>
      </c>
      <c r="J252" s="64"/>
      <c r="K252" s="1">
        <v>100</v>
      </c>
      <c r="L252" s="1" t="s">
        <v>59</v>
      </c>
      <c r="M252" s="1" t="s">
        <v>125</v>
      </c>
      <c r="N252" s="40"/>
      <c r="O252" s="40">
        <v>44250</v>
      </c>
      <c r="P252" s="40"/>
      <c r="Q252" s="40"/>
      <c r="R252" s="41"/>
      <c r="S252" s="41"/>
      <c r="T252" s="41">
        <v>44250</v>
      </c>
      <c r="U252" s="42">
        <f t="shared" si="3"/>
        <v>44250</v>
      </c>
    </row>
    <row r="253" spans="1:21" ht="12.75" customHeight="1">
      <c r="A253" s="35"/>
      <c r="B253" s="35"/>
      <c r="C253" s="43" t="s">
        <v>695</v>
      </c>
      <c r="D253" s="37"/>
      <c r="E253" s="35"/>
      <c r="F253" s="38"/>
      <c r="G253" s="1"/>
      <c r="H253" s="63"/>
      <c r="I253" s="65">
        <f>SUM(I252)</f>
        <v>44250</v>
      </c>
      <c r="J253" s="44">
        <f>I253</f>
        <v>44250</v>
      </c>
      <c r="K253" s="1"/>
      <c r="L253" s="1"/>
      <c r="M253" s="1"/>
      <c r="N253" s="40"/>
      <c r="O253" s="40"/>
      <c r="P253" s="40"/>
      <c r="Q253" s="40"/>
      <c r="R253" s="41"/>
      <c r="S253" s="41"/>
      <c r="T253" s="45">
        <f>SUM(T252)</f>
        <v>44250</v>
      </c>
      <c r="U253" s="42">
        <f t="shared" si="3"/>
        <v>0</v>
      </c>
    </row>
    <row r="254" spans="1:21" ht="12.75" customHeight="1">
      <c r="A254" s="35">
        <v>101098376</v>
      </c>
      <c r="B254" s="35" t="s">
        <v>671</v>
      </c>
      <c r="C254" s="36" t="s">
        <v>696</v>
      </c>
      <c r="D254" s="37" t="s">
        <v>697</v>
      </c>
      <c r="E254" s="35" t="s">
        <v>698</v>
      </c>
      <c r="F254" s="38">
        <v>42678</v>
      </c>
      <c r="G254" s="1" t="s">
        <v>699</v>
      </c>
      <c r="H254" s="63">
        <v>42682</v>
      </c>
      <c r="I254" s="64">
        <v>25488</v>
      </c>
      <c r="J254" s="64"/>
      <c r="K254" s="1">
        <v>100</v>
      </c>
      <c r="L254" s="1" t="s">
        <v>59</v>
      </c>
      <c r="M254" s="1" t="s">
        <v>563</v>
      </c>
      <c r="N254" s="40"/>
      <c r="O254" s="40">
        <v>25488</v>
      </c>
      <c r="P254" s="40"/>
      <c r="Q254" s="40"/>
      <c r="R254" s="41"/>
      <c r="S254" s="41"/>
      <c r="T254" s="41">
        <v>25488</v>
      </c>
      <c r="U254" s="42">
        <f t="shared" si="3"/>
        <v>25488</v>
      </c>
    </row>
    <row r="255" spans="1:21" s="76" customFormat="1" ht="12.75" customHeight="1">
      <c r="A255" s="66">
        <v>101098376</v>
      </c>
      <c r="B255" s="66" t="s">
        <v>700</v>
      </c>
      <c r="C255" s="67" t="s">
        <v>696</v>
      </c>
      <c r="D255" s="68" t="s">
        <v>701</v>
      </c>
      <c r="E255" s="66" t="s">
        <v>702</v>
      </c>
      <c r="F255" s="69">
        <v>42803</v>
      </c>
      <c r="G255" s="70" t="s">
        <v>703</v>
      </c>
      <c r="H255" s="71">
        <v>42767</v>
      </c>
      <c r="I255" s="72" t="s">
        <v>123</v>
      </c>
      <c r="J255" s="72"/>
      <c r="K255" s="70" t="s">
        <v>124</v>
      </c>
      <c r="L255" s="70" t="s">
        <v>125</v>
      </c>
      <c r="M255" s="70" t="s">
        <v>563</v>
      </c>
      <c r="N255" s="73"/>
      <c r="O255" s="73"/>
      <c r="P255" s="73"/>
      <c r="Q255" s="73"/>
      <c r="R255" s="74"/>
      <c r="S255" s="74" t="s">
        <v>704</v>
      </c>
      <c r="T255" s="74">
        <v>11100</v>
      </c>
      <c r="U255" s="75">
        <f t="shared" si="3"/>
        <v>0</v>
      </c>
    </row>
    <row r="256" spans="1:21" ht="12.75" customHeight="1">
      <c r="A256" s="35">
        <v>101098376</v>
      </c>
      <c r="B256" s="35" t="s">
        <v>671</v>
      </c>
      <c r="C256" s="36" t="s">
        <v>696</v>
      </c>
      <c r="D256" s="37" t="s">
        <v>705</v>
      </c>
      <c r="E256" s="35" t="s">
        <v>706</v>
      </c>
      <c r="F256" s="38">
        <v>42810</v>
      </c>
      <c r="G256" s="1" t="s">
        <v>707</v>
      </c>
      <c r="H256" s="63">
        <v>42787</v>
      </c>
      <c r="I256" s="64">
        <v>35046</v>
      </c>
      <c r="J256" s="64"/>
      <c r="K256" s="1">
        <v>100</v>
      </c>
      <c r="L256" s="1" t="s">
        <v>59</v>
      </c>
      <c r="M256" s="1" t="s">
        <v>563</v>
      </c>
      <c r="N256" s="40"/>
      <c r="O256" s="64">
        <v>35046</v>
      </c>
      <c r="P256" s="64"/>
      <c r="Q256" s="40"/>
      <c r="R256" s="41"/>
      <c r="S256" s="41"/>
      <c r="T256" s="39">
        <v>35046</v>
      </c>
      <c r="U256" s="42">
        <f t="shared" si="3"/>
        <v>35046</v>
      </c>
    </row>
    <row r="257" spans="1:21" ht="12.75" customHeight="1">
      <c r="A257" s="35">
        <v>101098376</v>
      </c>
      <c r="B257" s="35" t="s">
        <v>671</v>
      </c>
      <c r="C257" s="36" t="s">
        <v>696</v>
      </c>
      <c r="D257" s="37" t="s">
        <v>705</v>
      </c>
      <c r="E257" s="35" t="s">
        <v>706</v>
      </c>
      <c r="F257" s="38">
        <v>42810</v>
      </c>
      <c r="G257" s="1" t="s">
        <v>708</v>
      </c>
      <c r="H257" s="63">
        <v>42788</v>
      </c>
      <c r="I257" s="64">
        <v>8673</v>
      </c>
      <c r="J257" s="64"/>
      <c r="K257" s="1">
        <v>100</v>
      </c>
      <c r="L257" s="1" t="s">
        <v>59</v>
      </c>
      <c r="M257" s="1" t="s">
        <v>563</v>
      </c>
      <c r="N257" s="40"/>
      <c r="O257" s="64">
        <v>8673</v>
      </c>
      <c r="P257" s="64"/>
      <c r="Q257" s="40"/>
      <c r="R257" s="41"/>
      <c r="S257" s="41"/>
      <c r="T257" s="39">
        <v>8673</v>
      </c>
      <c r="U257" s="42">
        <f t="shared" si="3"/>
        <v>8673</v>
      </c>
    </row>
    <row r="258" spans="1:21" ht="12.75" customHeight="1">
      <c r="A258" s="35">
        <v>101098376</v>
      </c>
      <c r="B258" s="35" t="s">
        <v>671</v>
      </c>
      <c r="C258" s="36" t="s">
        <v>696</v>
      </c>
      <c r="D258" s="37" t="s">
        <v>697</v>
      </c>
      <c r="E258" s="35" t="s">
        <v>709</v>
      </c>
      <c r="F258" s="38">
        <v>42814</v>
      </c>
      <c r="G258" s="1" t="s">
        <v>710</v>
      </c>
      <c r="H258" s="63">
        <v>42815</v>
      </c>
      <c r="I258" s="64">
        <v>17346</v>
      </c>
      <c r="J258" s="64"/>
      <c r="K258" s="1">
        <v>100</v>
      </c>
      <c r="L258" s="1" t="s">
        <v>59</v>
      </c>
      <c r="M258" s="1" t="s">
        <v>563</v>
      </c>
      <c r="N258" s="40"/>
      <c r="O258" s="64">
        <v>17346</v>
      </c>
      <c r="P258" s="40"/>
      <c r="Q258" s="40"/>
      <c r="R258" s="41"/>
      <c r="S258" s="41"/>
      <c r="T258" s="41">
        <v>17346</v>
      </c>
      <c r="U258" s="42">
        <f t="shared" si="3"/>
        <v>17346</v>
      </c>
    </row>
    <row r="259" spans="1:21" ht="12.75" customHeight="1">
      <c r="A259" s="35">
        <v>101098376</v>
      </c>
      <c r="B259" s="35" t="s">
        <v>671</v>
      </c>
      <c r="C259" s="36" t="s">
        <v>696</v>
      </c>
      <c r="D259" s="37" t="s">
        <v>711</v>
      </c>
      <c r="E259" s="35" t="s">
        <v>712</v>
      </c>
      <c r="F259" s="38">
        <v>42828</v>
      </c>
      <c r="G259" s="1" t="s">
        <v>713</v>
      </c>
      <c r="H259" s="63">
        <v>42825</v>
      </c>
      <c r="I259" s="64">
        <v>46728</v>
      </c>
      <c r="J259" s="64"/>
      <c r="K259" s="1">
        <v>100</v>
      </c>
      <c r="L259" s="1" t="s">
        <v>59</v>
      </c>
      <c r="M259" s="1" t="s">
        <v>563</v>
      </c>
      <c r="N259" s="64"/>
      <c r="O259" s="64">
        <v>46728</v>
      </c>
      <c r="P259" s="64"/>
      <c r="Q259" s="40"/>
      <c r="R259" s="41"/>
      <c r="S259" s="41"/>
      <c r="T259" s="64">
        <v>46728</v>
      </c>
      <c r="U259" s="42">
        <f t="shared" si="3"/>
        <v>46728</v>
      </c>
    </row>
    <row r="260" spans="1:21" ht="12.75" customHeight="1">
      <c r="A260" s="35">
        <v>101098376</v>
      </c>
      <c r="B260" s="35" t="s">
        <v>671</v>
      </c>
      <c r="C260" s="36" t="s">
        <v>696</v>
      </c>
      <c r="D260" s="37" t="s">
        <v>711</v>
      </c>
      <c r="E260" s="35" t="s">
        <v>712</v>
      </c>
      <c r="F260" s="38">
        <v>42828</v>
      </c>
      <c r="G260" s="1" t="s">
        <v>714</v>
      </c>
      <c r="H260" s="63">
        <v>42825</v>
      </c>
      <c r="I260" s="64">
        <v>7805.7</v>
      </c>
      <c r="J260" s="64"/>
      <c r="K260" s="1">
        <v>100</v>
      </c>
      <c r="L260" s="1" t="s">
        <v>59</v>
      </c>
      <c r="M260" s="1" t="s">
        <v>563</v>
      </c>
      <c r="N260" s="64"/>
      <c r="O260" s="64">
        <v>7805.7</v>
      </c>
      <c r="P260" s="64"/>
      <c r="Q260" s="40"/>
      <c r="R260" s="41"/>
      <c r="S260" s="41"/>
      <c r="T260" s="64">
        <v>7805.7</v>
      </c>
      <c r="U260" s="42">
        <f t="shared" si="3"/>
        <v>7805.7</v>
      </c>
    </row>
    <row r="261" spans="1:21" ht="12.75" customHeight="1">
      <c r="A261" s="35"/>
      <c r="B261" s="35"/>
      <c r="C261" s="43" t="s">
        <v>715</v>
      </c>
      <c r="D261" s="37"/>
      <c r="E261" s="35"/>
      <c r="F261" s="38"/>
      <c r="G261" s="1"/>
      <c r="H261" s="63"/>
      <c r="I261" s="65">
        <f>SUM(I254:I260)</f>
        <v>141086.70000000001</v>
      </c>
      <c r="J261" s="44">
        <f>I261</f>
        <v>141086.70000000001</v>
      </c>
      <c r="K261" s="1"/>
      <c r="L261" s="1"/>
      <c r="M261" s="1"/>
      <c r="N261" s="40"/>
      <c r="O261" s="40"/>
      <c r="P261" s="40"/>
      <c r="Q261" s="40"/>
      <c r="R261" s="41"/>
      <c r="S261" s="41"/>
      <c r="T261" s="45">
        <f>SUM(T254:T260)</f>
        <v>152186.70000000001</v>
      </c>
      <c r="U261" s="42">
        <f t="shared" si="3"/>
        <v>0</v>
      </c>
    </row>
    <row r="262" spans="1:21" s="76" customFormat="1" ht="12.75" customHeight="1">
      <c r="A262" s="66">
        <v>101014334</v>
      </c>
      <c r="B262" s="66" t="s">
        <v>716</v>
      </c>
      <c r="C262" s="67" t="s">
        <v>717</v>
      </c>
      <c r="D262" s="68" t="s">
        <v>718</v>
      </c>
      <c r="E262" s="66" t="s">
        <v>719</v>
      </c>
      <c r="F262" s="69">
        <v>42817</v>
      </c>
      <c r="G262" s="70" t="s">
        <v>720</v>
      </c>
      <c r="H262" s="71">
        <v>42832</v>
      </c>
      <c r="I262" s="72" t="s">
        <v>123</v>
      </c>
      <c r="J262" s="72"/>
      <c r="K262" s="70" t="s">
        <v>124</v>
      </c>
      <c r="L262" s="70" t="s">
        <v>125</v>
      </c>
      <c r="M262" s="70" t="s">
        <v>563</v>
      </c>
      <c r="N262" s="72"/>
      <c r="O262" s="72"/>
      <c r="P262" s="73"/>
      <c r="Q262" s="73"/>
      <c r="R262" s="74"/>
      <c r="S262" s="74" t="s">
        <v>721</v>
      </c>
      <c r="T262" s="94">
        <v>10350</v>
      </c>
      <c r="U262" s="95">
        <f t="shared" si="3"/>
        <v>0</v>
      </c>
    </row>
    <row r="263" spans="1:21" ht="12.75" customHeight="1">
      <c r="A263" s="35"/>
      <c r="B263" s="35"/>
      <c r="C263" s="43" t="s">
        <v>722</v>
      </c>
      <c r="D263" s="37"/>
      <c r="E263" s="35"/>
      <c r="F263" s="38"/>
      <c r="G263" s="1"/>
      <c r="H263" s="63"/>
      <c r="I263" s="65">
        <f>SUM(I262)</f>
        <v>0</v>
      </c>
      <c r="J263" s="44">
        <f>I263</f>
        <v>0</v>
      </c>
      <c r="K263" s="1"/>
      <c r="L263" s="1"/>
      <c r="M263" s="1"/>
      <c r="N263" s="40"/>
      <c r="O263" s="40"/>
      <c r="P263" s="40"/>
      <c r="Q263" s="40"/>
      <c r="R263" s="41"/>
      <c r="S263" s="41"/>
      <c r="T263" s="44">
        <f>SUM(T262)</f>
        <v>10350</v>
      </c>
      <c r="U263" s="42">
        <f t="shared" si="3"/>
        <v>0</v>
      </c>
    </row>
    <row r="264" spans="1:21" s="76" customFormat="1" ht="12.75" customHeight="1">
      <c r="A264" s="66">
        <v>101898151</v>
      </c>
      <c r="B264" s="66" t="s">
        <v>574</v>
      </c>
      <c r="C264" s="67" t="s">
        <v>723</v>
      </c>
      <c r="D264" s="68" t="s">
        <v>724</v>
      </c>
      <c r="E264" s="118">
        <v>42917</v>
      </c>
      <c r="F264" s="69">
        <v>42746</v>
      </c>
      <c r="G264" s="70" t="s">
        <v>725</v>
      </c>
      <c r="H264" s="71">
        <v>42754</v>
      </c>
      <c r="I264" s="72" t="s">
        <v>123</v>
      </c>
      <c r="J264" s="72"/>
      <c r="K264" s="70">
        <v>104</v>
      </c>
      <c r="L264" s="70" t="s">
        <v>65</v>
      </c>
      <c r="M264" s="70" t="s">
        <v>66</v>
      </c>
      <c r="N264" s="73"/>
      <c r="O264" s="73"/>
      <c r="P264" s="74"/>
      <c r="Q264" s="74"/>
      <c r="R264" s="74"/>
      <c r="S264" s="74" t="s">
        <v>726</v>
      </c>
      <c r="T264" s="74">
        <v>239894</v>
      </c>
      <c r="U264" s="75">
        <f t="shared" si="3"/>
        <v>0</v>
      </c>
    </row>
    <row r="265" spans="1:21" s="76" customFormat="1" ht="12.75" customHeight="1">
      <c r="A265" s="66">
        <v>101898151</v>
      </c>
      <c r="B265" s="66" t="s">
        <v>67</v>
      </c>
      <c r="C265" s="67" t="s">
        <v>723</v>
      </c>
      <c r="D265" s="68" t="s">
        <v>724</v>
      </c>
      <c r="E265" s="118">
        <v>42917</v>
      </c>
      <c r="F265" s="69">
        <v>42746</v>
      </c>
      <c r="G265" s="70" t="s">
        <v>725</v>
      </c>
      <c r="H265" s="71">
        <v>42754</v>
      </c>
      <c r="I265" s="72" t="s">
        <v>123</v>
      </c>
      <c r="J265" s="72"/>
      <c r="K265" s="70">
        <v>104</v>
      </c>
      <c r="L265" s="70" t="s">
        <v>65</v>
      </c>
      <c r="M265" s="70" t="s">
        <v>66</v>
      </c>
      <c r="N265" s="73"/>
      <c r="O265" s="73"/>
      <c r="P265" s="74"/>
      <c r="Q265" s="74"/>
      <c r="R265" s="74"/>
      <c r="S265" s="74" t="s">
        <v>726</v>
      </c>
      <c r="T265" s="74">
        <v>28025</v>
      </c>
      <c r="U265" s="75">
        <f>SUM(N265:S265)</f>
        <v>0</v>
      </c>
    </row>
    <row r="266" spans="1:21" ht="12.75" customHeight="1">
      <c r="A266" s="35">
        <v>101898151</v>
      </c>
      <c r="B266" s="35" t="s">
        <v>67</v>
      </c>
      <c r="C266" s="36" t="s">
        <v>723</v>
      </c>
      <c r="D266" s="37" t="s">
        <v>727</v>
      </c>
      <c r="E266" s="35" t="s">
        <v>728</v>
      </c>
      <c r="F266" s="38">
        <v>42528</v>
      </c>
      <c r="G266" s="1" t="s">
        <v>729</v>
      </c>
      <c r="H266" s="63">
        <v>42538</v>
      </c>
      <c r="I266" s="51">
        <v>23246</v>
      </c>
      <c r="J266" s="51"/>
      <c r="K266" s="61">
        <v>100</v>
      </c>
      <c r="L266" s="61" t="s">
        <v>730</v>
      </c>
      <c r="M266" s="61" t="s">
        <v>731</v>
      </c>
      <c r="N266" s="51"/>
      <c r="O266" s="51">
        <v>23246</v>
      </c>
      <c r="P266" s="41"/>
      <c r="Q266" s="41"/>
      <c r="R266" s="41"/>
      <c r="S266" s="41"/>
      <c r="T266" s="49">
        <v>23246</v>
      </c>
      <c r="U266" s="79">
        <f>SUM(N266:S266)</f>
        <v>23246</v>
      </c>
    </row>
    <row r="267" spans="1:21" ht="12.75" customHeight="1">
      <c r="A267" s="35">
        <v>101898151</v>
      </c>
      <c r="B267" s="35"/>
      <c r="C267" s="36" t="s">
        <v>723</v>
      </c>
      <c r="D267" s="37" t="s">
        <v>732</v>
      </c>
      <c r="E267" s="35" t="s">
        <v>423</v>
      </c>
      <c r="F267" s="38"/>
      <c r="G267" s="1" t="s">
        <v>90</v>
      </c>
      <c r="H267" s="63"/>
      <c r="I267" s="64">
        <v>193980</v>
      </c>
      <c r="J267" s="64"/>
      <c r="K267" s="1">
        <v>100</v>
      </c>
      <c r="L267" s="1" t="s">
        <v>733</v>
      </c>
      <c r="M267" s="1" t="s">
        <v>734</v>
      </c>
      <c r="N267" s="40"/>
      <c r="O267" s="40"/>
      <c r="P267" s="41">
        <v>193980</v>
      </c>
      <c r="Q267" s="41"/>
      <c r="R267" s="41"/>
      <c r="S267" s="41"/>
      <c r="T267" s="41">
        <v>193980</v>
      </c>
      <c r="U267" s="42">
        <f>SUM(N267:S267)</f>
        <v>193980</v>
      </c>
    </row>
    <row r="268" spans="1:21" ht="12.75" customHeight="1">
      <c r="A268" s="35">
        <v>101898151</v>
      </c>
      <c r="B268" s="35" t="s">
        <v>735</v>
      </c>
      <c r="C268" s="36" t="s">
        <v>723</v>
      </c>
      <c r="D268" s="37" t="s">
        <v>736</v>
      </c>
      <c r="E268" s="119" t="s">
        <v>737</v>
      </c>
      <c r="F268" s="38">
        <v>42865</v>
      </c>
      <c r="G268" s="1" t="s">
        <v>738</v>
      </c>
      <c r="H268" s="63">
        <v>42870</v>
      </c>
      <c r="I268" s="64">
        <v>6195</v>
      </c>
      <c r="J268" s="64"/>
      <c r="K268" s="1">
        <v>100</v>
      </c>
      <c r="L268" s="1" t="s">
        <v>196</v>
      </c>
      <c r="M268" s="1" t="s">
        <v>739</v>
      </c>
      <c r="N268" s="64">
        <v>6195</v>
      </c>
      <c r="O268" s="40"/>
      <c r="P268" s="64"/>
      <c r="Q268" s="41"/>
      <c r="R268" s="41"/>
      <c r="S268" s="41"/>
      <c r="T268" s="64">
        <v>6195</v>
      </c>
      <c r="U268" s="42"/>
    </row>
    <row r="269" spans="1:21" ht="12.75" customHeight="1">
      <c r="A269" s="35">
        <v>101898151</v>
      </c>
      <c r="B269" s="35" t="s">
        <v>740</v>
      </c>
      <c r="C269" s="36" t="s">
        <v>723</v>
      </c>
      <c r="D269" s="37" t="s">
        <v>736</v>
      </c>
      <c r="E269" s="119" t="s">
        <v>737</v>
      </c>
      <c r="F269" s="38">
        <v>42865</v>
      </c>
      <c r="G269" s="1" t="s">
        <v>738</v>
      </c>
      <c r="H269" s="63">
        <v>42870</v>
      </c>
      <c r="I269" s="64">
        <v>10974</v>
      </c>
      <c r="J269" s="64"/>
      <c r="K269" s="1">
        <v>100</v>
      </c>
      <c r="L269" s="1" t="s">
        <v>196</v>
      </c>
      <c r="M269" s="1" t="s">
        <v>739</v>
      </c>
      <c r="N269" s="64">
        <v>10974</v>
      </c>
      <c r="O269" s="40"/>
      <c r="P269" s="64"/>
      <c r="Q269" s="41"/>
      <c r="R269" s="41"/>
      <c r="S269" s="41"/>
      <c r="T269" s="64">
        <v>10974</v>
      </c>
      <c r="U269" s="42"/>
    </row>
    <row r="270" spans="1:21" ht="12.75" customHeight="1">
      <c r="A270" s="35"/>
      <c r="B270" s="35"/>
      <c r="C270" s="43" t="s">
        <v>741</v>
      </c>
      <c r="D270" s="37"/>
      <c r="E270" s="119"/>
      <c r="F270" s="38"/>
      <c r="G270" s="1"/>
      <c r="H270" s="63"/>
      <c r="I270" s="65">
        <f>SUM(I266:I269)</f>
        <v>234395</v>
      </c>
      <c r="J270" s="44">
        <f>I270</f>
        <v>234395</v>
      </c>
      <c r="K270" s="1"/>
      <c r="L270" s="1"/>
      <c r="M270" s="1"/>
      <c r="N270" s="40"/>
      <c r="O270" s="40"/>
      <c r="P270" s="41"/>
      <c r="Q270" s="41"/>
      <c r="R270" s="41"/>
      <c r="S270" s="41"/>
      <c r="T270" s="45">
        <f>SUM(T264:T268)</f>
        <v>491340</v>
      </c>
      <c r="U270" s="42">
        <f t="shared" si="3"/>
        <v>0</v>
      </c>
    </row>
    <row r="271" spans="1:21" s="76" customFormat="1" ht="30" customHeight="1">
      <c r="A271" s="66">
        <v>118418740</v>
      </c>
      <c r="B271" s="66"/>
      <c r="C271" s="67" t="s">
        <v>742</v>
      </c>
      <c r="D271" s="68" t="s">
        <v>743</v>
      </c>
      <c r="E271" s="118" t="s">
        <v>744</v>
      </c>
      <c r="F271" s="69">
        <v>42753</v>
      </c>
      <c r="G271" s="70" t="s">
        <v>467</v>
      </c>
      <c r="H271" s="71">
        <v>42838</v>
      </c>
      <c r="I271" s="72" t="s">
        <v>123</v>
      </c>
      <c r="J271" s="72"/>
      <c r="K271" s="70" t="s">
        <v>745</v>
      </c>
      <c r="L271" s="70" t="s">
        <v>91</v>
      </c>
      <c r="M271" s="70" t="s">
        <v>746</v>
      </c>
      <c r="N271" s="73" t="str">
        <f>I271</f>
        <v>PAGADO</v>
      </c>
      <c r="O271" s="73"/>
      <c r="P271" s="74"/>
      <c r="Q271" s="74"/>
      <c r="R271" s="74"/>
      <c r="S271" s="74" t="s">
        <v>747</v>
      </c>
      <c r="T271" s="74">
        <v>64428</v>
      </c>
      <c r="U271" s="75">
        <f t="shared" si="3"/>
        <v>0</v>
      </c>
    </row>
    <row r="272" spans="1:21" ht="12.75" customHeight="1">
      <c r="A272" s="35"/>
      <c r="B272" s="35"/>
      <c r="C272" s="43" t="s">
        <v>748</v>
      </c>
      <c r="D272" s="37"/>
      <c r="E272" s="119"/>
      <c r="F272" s="38"/>
      <c r="G272" s="1"/>
      <c r="H272" s="63"/>
      <c r="I272" s="65">
        <f>SUM(I271)</f>
        <v>0</v>
      </c>
      <c r="J272" s="44">
        <f>I272</f>
        <v>0</v>
      </c>
      <c r="K272" s="1"/>
      <c r="L272" s="1"/>
      <c r="M272" s="1"/>
      <c r="N272" s="40"/>
      <c r="O272" s="40"/>
      <c r="P272" s="41"/>
      <c r="Q272" s="41"/>
      <c r="R272" s="41"/>
      <c r="S272" s="41"/>
      <c r="T272" s="45">
        <f>SUM(T271)</f>
        <v>64428</v>
      </c>
      <c r="U272" s="42">
        <f t="shared" si="3"/>
        <v>0</v>
      </c>
    </row>
    <row r="273" spans="1:21" ht="12.75" customHeight="1">
      <c r="A273" s="35">
        <v>131065899</v>
      </c>
      <c r="B273" s="35" t="s">
        <v>749</v>
      </c>
      <c r="C273" s="36" t="s">
        <v>750</v>
      </c>
      <c r="D273" s="37" t="s">
        <v>751</v>
      </c>
      <c r="E273" s="119" t="s">
        <v>752</v>
      </c>
      <c r="F273" s="38">
        <v>42843</v>
      </c>
      <c r="G273" s="1" t="s">
        <v>753</v>
      </c>
      <c r="H273" s="63">
        <v>42857</v>
      </c>
      <c r="I273" s="51">
        <v>41536</v>
      </c>
      <c r="J273" s="20"/>
      <c r="K273" s="1">
        <v>100</v>
      </c>
      <c r="L273" s="1" t="s">
        <v>65</v>
      </c>
      <c r="M273" s="1" t="s">
        <v>87</v>
      </c>
      <c r="N273" s="40"/>
      <c r="O273" s="49"/>
      <c r="P273" s="49"/>
      <c r="Q273" s="49">
        <v>41536</v>
      </c>
      <c r="R273" s="41"/>
      <c r="S273" s="41"/>
      <c r="T273" s="19">
        <v>41536</v>
      </c>
      <c r="U273" s="42">
        <f t="shared" si="3"/>
        <v>41536</v>
      </c>
    </row>
    <row r="274" spans="1:21" ht="12.75" customHeight="1">
      <c r="A274" s="35"/>
      <c r="B274" s="35"/>
      <c r="C274" s="43" t="s">
        <v>754</v>
      </c>
      <c r="D274" s="37"/>
      <c r="E274" s="119"/>
      <c r="F274" s="38"/>
      <c r="G274" s="1"/>
      <c r="H274" s="63"/>
      <c r="I274" s="65">
        <f>SUM(I273)</f>
        <v>41536</v>
      </c>
      <c r="J274" s="44">
        <f>I274</f>
        <v>41536</v>
      </c>
      <c r="K274" s="1"/>
      <c r="L274" s="1"/>
      <c r="M274" s="1"/>
      <c r="N274" s="40"/>
      <c r="O274" s="40"/>
      <c r="P274" s="41"/>
      <c r="Q274" s="41"/>
      <c r="R274" s="41"/>
      <c r="S274" s="41"/>
      <c r="T274" s="44">
        <f>SUM(T273)</f>
        <v>41536</v>
      </c>
      <c r="U274" s="42">
        <f t="shared" si="3"/>
        <v>0</v>
      </c>
    </row>
    <row r="275" spans="1:21" ht="12.75" customHeight="1">
      <c r="A275" s="35">
        <v>130699909</v>
      </c>
      <c r="B275" s="35" t="s">
        <v>755</v>
      </c>
      <c r="C275" s="47" t="s">
        <v>756</v>
      </c>
      <c r="D275" s="37" t="s">
        <v>757</v>
      </c>
      <c r="E275" s="119" t="s">
        <v>758</v>
      </c>
      <c r="F275" s="38">
        <v>42813</v>
      </c>
      <c r="G275" s="1" t="s">
        <v>759</v>
      </c>
      <c r="H275" s="63">
        <v>42818</v>
      </c>
      <c r="I275" s="64">
        <v>15200</v>
      </c>
      <c r="J275" s="64"/>
      <c r="K275" s="1">
        <v>100</v>
      </c>
      <c r="L275" s="1" t="s">
        <v>59</v>
      </c>
      <c r="M275" s="1" t="s">
        <v>481</v>
      </c>
      <c r="N275" s="40"/>
      <c r="O275" s="64">
        <v>15200</v>
      </c>
      <c r="P275" s="41"/>
      <c r="Q275" s="41"/>
      <c r="R275" s="41"/>
      <c r="S275" s="41"/>
      <c r="T275" s="41">
        <v>15200</v>
      </c>
      <c r="U275" s="42">
        <f t="shared" si="3"/>
        <v>15200</v>
      </c>
    </row>
    <row r="276" spans="1:21" ht="12.75" customHeight="1">
      <c r="A276" s="35"/>
      <c r="B276" s="35"/>
      <c r="C276" s="43" t="s">
        <v>760</v>
      </c>
      <c r="D276" s="37"/>
      <c r="E276" s="119"/>
      <c r="F276" s="38"/>
      <c r="G276" s="1"/>
      <c r="H276" s="63"/>
      <c r="I276" s="65">
        <f>SUM(I275)</f>
        <v>15200</v>
      </c>
      <c r="J276" s="44">
        <f>I276</f>
        <v>15200</v>
      </c>
      <c r="K276" s="1"/>
      <c r="L276" s="1"/>
      <c r="M276" s="1"/>
      <c r="N276" s="40"/>
      <c r="O276" s="40"/>
      <c r="P276" s="41"/>
      <c r="Q276" s="41"/>
      <c r="R276" s="41"/>
      <c r="S276" s="41"/>
      <c r="T276" s="45">
        <f>SUM(T275)</f>
        <v>15200</v>
      </c>
      <c r="U276" s="42">
        <f t="shared" si="3"/>
        <v>0</v>
      </c>
    </row>
    <row r="277" spans="1:21" s="132" customFormat="1" ht="12.75" customHeight="1">
      <c r="A277" s="122">
        <v>130677476</v>
      </c>
      <c r="B277" s="122" t="s">
        <v>761</v>
      </c>
      <c r="C277" s="123" t="s">
        <v>762</v>
      </c>
      <c r="D277" s="124" t="s">
        <v>763</v>
      </c>
      <c r="E277" s="122" t="s">
        <v>764</v>
      </c>
      <c r="F277" s="125">
        <v>42790</v>
      </c>
      <c r="G277" s="126" t="s">
        <v>765</v>
      </c>
      <c r="H277" s="127">
        <v>42795</v>
      </c>
      <c r="I277" s="128">
        <v>4779</v>
      </c>
      <c r="J277" s="128"/>
      <c r="K277" s="126">
        <v>100</v>
      </c>
      <c r="L277" s="126" t="s">
        <v>766</v>
      </c>
      <c r="M277" s="126" t="s">
        <v>60</v>
      </c>
      <c r="N277" s="129"/>
      <c r="O277" s="129">
        <v>4779</v>
      </c>
      <c r="P277" s="130"/>
      <c r="Q277" s="130"/>
      <c r="R277" s="130"/>
      <c r="S277" s="130"/>
      <c r="T277" s="130">
        <v>4779</v>
      </c>
      <c r="U277" s="131">
        <f t="shared" si="3"/>
        <v>4779</v>
      </c>
    </row>
    <row r="278" spans="1:21" ht="13.5" customHeight="1">
      <c r="A278" s="35"/>
      <c r="B278" s="35"/>
      <c r="C278" s="43" t="s">
        <v>767</v>
      </c>
      <c r="D278" s="37"/>
      <c r="E278" s="35"/>
      <c r="F278" s="38"/>
      <c r="G278" s="1"/>
      <c r="H278" s="63"/>
      <c r="I278" s="65">
        <f>SUM(I277)</f>
        <v>4779</v>
      </c>
      <c r="J278" s="44">
        <f>I278</f>
        <v>4779</v>
      </c>
      <c r="K278" s="1"/>
      <c r="L278" s="1"/>
      <c r="M278" s="1"/>
      <c r="N278" s="40"/>
      <c r="O278" s="40"/>
      <c r="P278" s="41"/>
      <c r="Q278" s="41"/>
      <c r="R278" s="41"/>
      <c r="S278" s="41"/>
      <c r="T278" s="45">
        <f>SUM(T277)</f>
        <v>4779</v>
      </c>
      <c r="U278" s="42">
        <f t="shared" si="3"/>
        <v>0</v>
      </c>
    </row>
    <row r="279" spans="1:21" ht="12.75" customHeight="1">
      <c r="A279" s="35">
        <v>117759761</v>
      </c>
      <c r="B279" s="35" t="s">
        <v>768</v>
      </c>
      <c r="C279" s="36" t="s">
        <v>769</v>
      </c>
      <c r="D279" s="37" t="s">
        <v>770</v>
      </c>
      <c r="E279" s="35" t="s">
        <v>771</v>
      </c>
      <c r="F279" s="38">
        <v>42592</v>
      </c>
      <c r="G279" s="1" t="s">
        <v>772</v>
      </c>
      <c r="H279" s="63">
        <v>42821</v>
      </c>
      <c r="I279" s="64">
        <v>47200</v>
      </c>
      <c r="J279" s="64"/>
      <c r="K279" s="1">
        <v>100</v>
      </c>
      <c r="L279" s="1" t="s">
        <v>59</v>
      </c>
      <c r="M279" s="1" t="s">
        <v>39</v>
      </c>
      <c r="N279" s="40"/>
      <c r="O279" s="64">
        <v>47200</v>
      </c>
      <c r="P279" s="41"/>
      <c r="Q279" s="41"/>
      <c r="R279" s="41"/>
      <c r="S279" s="41"/>
      <c r="T279" s="41">
        <v>47200</v>
      </c>
      <c r="U279" s="42">
        <f t="shared" si="3"/>
        <v>47200</v>
      </c>
    </row>
    <row r="280" spans="1:21" ht="12.75" customHeight="1">
      <c r="A280" s="35">
        <v>117759761</v>
      </c>
      <c r="B280" s="35" t="s">
        <v>768</v>
      </c>
      <c r="C280" s="36" t="s">
        <v>769</v>
      </c>
      <c r="D280" s="37" t="s">
        <v>773</v>
      </c>
      <c r="E280" s="35" t="s">
        <v>771</v>
      </c>
      <c r="F280" s="38">
        <v>42592</v>
      </c>
      <c r="G280" s="1" t="s">
        <v>774</v>
      </c>
      <c r="H280" s="63">
        <v>42794</v>
      </c>
      <c r="I280" s="64">
        <v>47200</v>
      </c>
      <c r="J280" s="64"/>
      <c r="K280" s="1">
        <v>100</v>
      </c>
      <c r="L280" s="1" t="s">
        <v>59</v>
      </c>
      <c r="M280" s="1" t="s">
        <v>39</v>
      </c>
      <c r="N280" s="40"/>
      <c r="O280" s="64">
        <v>47200</v>
      </c>
      <c r="P280" s="41"/>
      <c r="Q280" s="41"/>
      <c r="R280" s="41"/>
      <c r="S280" s="41"/>
      <c r="T280" s="41">
        <v>47200</v>
      </c>
      <c r="U280" s="42">
        <f t="shared" si="3"/>
        <v>47200</v>
      </c>
    </row>
    <row r="281" spans="1:21" ht="12.75" customHeight="1">
      <c r="A281" s="35"/>
      <c r="B281" s="35"/>
      <c r="C281" s="43" t="s">
        <v>775</v>
      </c>
      <c r="D281" s="37"/>
      <c r="E281" s="35"/>
      <c r="F281" s="38"/>
      <c r="G281" s="1"/>
      <c r="H281" s="63"/>
      <c r="I281" s="65">
        <f>SUM(I279:I280)</f>
        <v>94400</v>
      </c>
      <c r="J281" s="44">
        <f>I281</f>
        <v>94400</v>
      </c>
      <c r="K281" s="1"/>
      <c r="L281" s="1"/>
      <c r="M281" s="1"/>
      <c r="N281" s="40"/>
      <c r="O281" s="40"/>
      <c r="P281" s="41"/>
      <c r="Q281" s="41"/>
      <c r="R281" s="41"/>
      <c r="S281" s="41"/>
      <c r="T281" s="45">
        <f>SUM(T279:T280)</f>
        <v>94400</v>
      </c>
      <c r="U281" s="42">
        <f t="shared" si="3"/>
        <v>0</v>
      </c>
    </row>
    <row r="282" spans="1:21" ht="12.75" customHeight="1">
      <c r="A282" s="35">
        <v>130387508</v>
      </c>
      <c r="B282" s="35" t="s">
        <v>41</v>
      </c>
      <c r="C282" s="36" t="s">
        <v>776</v>
      </c>
      <c r="D282" s="37" t="s">
        <v>777</v>
      </c>
      <c r="E282" s="35">
        <v>113</v>
      </c>
      <c r="F282" s="38">
        <v>42444</v>
      </c>
      <c r="G282" s="1" t="s">
        <v>778</v>
      </c>
      <c r="H282" s="63">
        <v>41348</v>
      </c>
      <c r="I282" s="64">
        <v>88500</v>
      </c>
      <c r="J282" s="64"/>
      <c r="K282" s="1">
        <v>100</v>
      </c>
      <c r="L282" s="1" t="s">
        <v>779</v>
      </c>
      <c r="M282" s="1" t="s">
        <v>83</v>
      </c>
      <c r="N282" s="40"/>
      <c r="O282" s="64">
        <v>88500</v>
      </c>
      <c r="P282" s="41"/>
      <c r="Q282" s="41"/>
      <c r="R282" s="41"/>
      <c r="S282" s="41"/>
      <c r="T282" s="41">
        <v>88500</v>
      </c>
      <c r="U282" s="42">
        <f t="shared" si="3"/>
        <v>88500</v>
      </c>
    </row>
    <row r="283" spans="1:21" ht="12.75" customHeight="1">
      <c r="A283" s="35">
        <v>130387508</v>
      </c>
      <c r="B283" s="35" t="s">
        <v>41</v>
      </c>
      <c r="C283" s="36" t="s">
        <v>776</v>
      </c>
      <c r="D283" s="37" t="s">
        <v>780</v>
      </c>
      <c r="E283" s="35">
        <v>124</v>
      </c>
      <c r="F283" s="38">
        <v>42453</v>
      </c>
      <c r="G283" s="1" t="s">
        <v>781</v>
      </c>
      <c r="H283" s="63">
        <v>41722</v>
      </c>
      <c r="I283" s="64">
        <v>82000.56</v>
      </c>
      <c r="J283" s="64"/>
      <c r="K283" s="1">
        <v>100</v>
      </c>
      <c r="L283" s="1" t="s">
        <v>779</v>
      </c>
      <c r="M283" s="1" t="s">
        <v>549</v>
      </c>
      <c r="N283" s="40"/>
      <c r="O283" s="64">
        <v>82000.56</v>
      </c>
      <c r="P283" s="41"/>
      <c r="Q283" s="41"/>
      <c r="R283" s="41"/>
      <c r="S283" s="41"/>
      <c r="T283" s="41">
        <v>82000.56</v>
      </c>
      <c r="U283" s="42">
        <f t="shared" si="3"/>
        <v>82000.56</v>
      </c>
    </row>
    <row r="284" spans="1:21" ht="12.75" customHeight="1">
      <c r="A284" s="35">
        <v>130387508</v>
      </c>
      <c r="B284" s="35" t="s">
        <v>41</v>
      </c>
      <c r="C284" s="36" t="s">
        <v>776</v>
      </c>
      <c r="D284" s="37" t="s">
        <v>782</v>
      </c>
      <c r="E284" s="35">
        <v>91</v>
      </c>
      <c r="F284" s="38">
        <v>41712</v>
      </c>
      <c r="G284" s="1" t="s">
        <v>783</v>
      </c>
      <c r="H284" s="63">
        <v>41736</v>
      </c>
      <c r="I284" s="64">
        <v>76000</v>
      </c>
      <c r="J284" s="64"/>
      <c r="K284" s="1">
        <v>100</v>
      </c>
      <c r="L284" s="1" t="s">
        <v>779</v>
      </c>
      <c r="M284" s="1" t="s">
        <v>83</v>
      </c>
      <c r="N284" s="40"/>
      <c r="O284" s="64">
        <v>76000</v>
      </c>
      <c r="P284" s="40"/>
      <c r="Q284" s="41"/>
      <c r="R284" s="41"/>
      <c r="S284" s="41"/>
      <c r="T284" s="41">
        <v>76000</v>
      </c>
      <c r="U284" s="42">
        <f t="shared" si="3"/>
        <v>76000</v>
      </c>
    </row>
    <row r="285" spans="1:21" ht="12.75" customHeight="1">
      <c r="A285" s="35"/>
      <c r="B285" s="35"/>
      <c r="C285" s="43" t="s">
        <v>784</v>
      </c>
      <c r="D285" s="37"/>
      <c r="E285" s="35"/>
      <c r="F285" s="38"/>
      <c r="G285" s="1"/>
      <c r="H285" s="63"/>
      <c r="I285" s="65">
        <f>SUM(I282:I284)</f>
        <v>246500.56</v>
      </c>
      <c r="J285" s="44">
        <f>I285</f>
        <v>246500.56</v>
      </c>
      <c r="K285" s="1"/>
      <c r="L285" s="1"/>
      <c r="M285" s="1"/>
      <c r="N285" s="40"/>
      <c r="O285" s="40"/>
      <c r="P285" s="40"/>
      <c r="Q285" s="41"/>
      <c r="R285" s="41"/>
      <c r="S285" s="41"/>
      <c r="T285" s="45">
        <f>SUM(T282:T284)</f>
        <v>246500.56</v>
      </c>
      <c r="U285" s="42">
        <f t="shared" si="3"/>
        <v>0</v>
      </c>
    </row>
    <row r="286" spans="1:21" ht="12.75" customHeight="1">
      <c r="A286" s="35">
        <v>130452032</v>
      </c>
      <c r="B286" s="35" t="s">
        <v>180</v>
      </c>
      <c r="C286" s="36" t="s">
        <v>785</v>
      </c>
      <c r="D286" s="37" t="s">
        <v>786</v>
      </c>
      <c r="E286" s="35" t="s">
        <v>787</v>
      </c>
      <c r="F286" s="38">
        <v>42802</v>
      </c>
      <c r="G286" s="1" t="s">
        <v>788</v>
      </c>
      <c r="H286" s="63">
        <v>42814</v>
      </c>
      <c r="I286" s="64">
        <v>189980</v>
      </c>
      <c r="J286" s="64"/>
      <c r="K286" s="1">
        <v>100</v>
      </c>
      <c r="L286" s="1" t="s">
        <v>59</v>
      </c>
      <c r="M286" s="1" t="s">
        <v>541</v>
      </c>
      <c r="N286" s="40"/>
      <c r="O286" s="40">
        <v>189980</v>
      </c>
      <c r="P286" s="40"/>
      <c r="Q286" s="41"/>
      <c r="R286" s="41"/>
      <c r="S286" s="41"/>
      <c r="T286" s="41">
        <v>189980</v>
      </c>
      <c r="U286" s="42">
        <f t="shared" si="3"/>
        <v>189980</v>
      </c>
    </row>
    <row r="287" spans="1:21" ht="12.75" customHeight="1">
      <c r="A287" s="35"/>
      <c r="B287" s="35"/>
      <c r="C287" s="43" t="s">
        <v>789</v>
      </c>
      <c r="D287" s="37"/>
      <c r="E287" s="35"/>
      <c r="F287" s="38"/>
      <c r="G287" s="1"/>
      <c r="H287" s="63"/>
      <c r="I287" s="65">
        <f>SUM(I286)</f>
        <v>189980</v>
      </c>
      <c r="J287" s="44">
        <f>I287</f>
        <v>189980</v>
      </c>
      <c r="K287" s="1"/>
      <c r="L287" s="1"/>
      <c r="M287" s="1"/>
      <c r="N287" s="40"/>
      <c r="O287" s="40"/>
      <c r="P287" s="40"/>
      <c r="Q287" s="41"/>
      <c r="R287" s="41"/>
      <c r="S287" s="41"/>
      <c r="T287" s="45">
        <f>SUM(T286)</f>
        <v>189980</v>
      </c>
      <c r="U287" s="42">
        <f t="shared" si="3"/>
        <v>0</v>
      </c>
    </row>
    <row r="288" spans="1:21" ht="12.75" customHeight="1">
      <c r="A288" s="35">
        <v>101533961</v>
      </c>
      <c r="B288" s="35" t="s">
        <v>186</v>
      </c>
      <c r="C288" s="36" t="s">
        <v>790</v>
      </c>
      <c r="D288" s="37" t="s">
        <v>791</v>
      </c>
      <c r="E288" s="35" t="s">
        <v>792</v>
      </c>
      <c r="F288" s="38">
        <v>42802</v>
      </c>
      <c r="G288" s="1" t="s">
        <v>793</v>
      </c>
      <c r="H288" s="63">
        <v>42802</v>
      </c>
      <c r="I288" s="64">
        <v>453881.1</v>
      </c>
      <c r="J288" s="64"/>
      <c r="K288" s="1">
        <v>100</v>
      </c>
      <c r="L288" s="1" t="s">
        <v>59</v>
      </c>
      <c r="M288" s="1" t="s">
        <v>185</v>
      </c>
      <c r="N288" s="40"/>
      <c r="O288" s="64">
        <v>453881.1</v>
      </c>
      <c r="P288" s="40"/>
      <c r="Q288" s="41"/>
      <c r="R288" s="41"/>
      <c r="S288" s="41"/>
      <c r="T288" s="41">
        <v>453881.1</v>
      </c>
      <c r="U288" s="42">
        <f t="shared" si="3"/>
        <v>453881.1</v>
      </c>
    </row>
    <row r="289" spans="1:21" ht="12.75" customHeight="1">
      <c r="A289" s="35">
        <v>101533961</v>
      </c>
      <c r="B289" s="35" t="s">
        <v>186</v>
      </c>
      <c r="C289" s="36" t="s">
        <v>790</v>
      </c>
      <c r="D289" s="37" t="s">
        <v>791</v>
      </c>
      <c r="E289" s="35" t="s">
        <v>794</v>
      </c>
      <c r="F289" s="38">
        <v>42816</v>
      </c>
      <c r="G289" s="1" t="s">
        <v>795</v>
      </c>
      <c r="H289" s="63">
        <v>42822</v>
      </c>
      <c r="I289" s="64">
        <v>58781.7</v>
      </c>
      <c r="J289" s="64"/>
      <c r="K289" s="1">
        <v>100</v>
      </c>
      <c r="L289" s="1" t="s">
        <v>59</v>
      </c>
      <c r="M289" s="1" t="s">
        <v>185</v>
      </c>
      <c r="N289" s="40"/>
      <c r="O289" s="64">
        <v>58781.7</v>
      </c>
      <c r="P289" s="40"/>
      <c r="Q289" s="41"/>
      <c r="R289" s="41"/>
      <c r="S289" s="41"/>
      <c r="T289" s="41">
        <v>58781.7</v>
      </c>
      <c r="U289" s="42">
        <f>SUM(N289:S289)</f>
        <v>58781.7</v>
      </c>
    </row>
    <row r="290" spans="1:21" s="90" customFormat="1" ht="12.75" customHeight="1">
      <c r="A290" s="80">
        <v>101533961</v>
      </c>
      <c r="B290" s="80" t="s">
        <v>180</v>
      </c>
      <c r="C290" s="81" t="s">
        <v>790</v>
      </c>
      <c r="D290" s="82" t="s">
        <v>796</v>
      </c>
      <c r="E290" s="80" t="s">
        <v>797</v>
      </c>
      <c r="F290" s="83">
        <v>42824</v>
      </c>
      <c r="G290" s="84" t="s">
        <v>798</v>
      </c>
      <c r="H290" s="85">
        <v>42837</v>
      </c>
      <c r="I290" s="86">
        <v>12234.24</v>
      </c>
      <c r="J290" s="86"/>
      <c r="K290" s="84">
        <v>100</v>
      </c>
      <c r="L290" s="1" t="s">
        <v>59</v>
      </c>
      <c r="M290" s="84" t="s">
        <v>39</v>
      </c>
      <c r="N290" s="86"/>
      <c r="O290" s="86">
        <v>12234.24</v>
      </c>
      <c r="P290" s="87"/>
      <c r="Q290" s="88"/>
      <c r="R290" s="88"/>
      <c r="S290" s="88"/>
      <c r="T290" s="91">
        <v>12234.24</v>
      </c>
      <c r="U290" s="96">
        <f t="shared" si="3"/>
        <v>12234.24</v>
      </c>
    </row>
    <row r="291" spans="1:21" ht="12.75" customHeight="1">
      <c r="A291" s="35"/>
      <c r="B291" s="35"/>
      <c r="C291" s="43" t="s">
        <v>799</v>
      </c>
      <c r="D291" s="37"/>
      <c r="E291" s="35"/>
      <c r="F291" s="38"/>
      <c r="G291" s="1"/>
      <c r="H291" s="63"/>
      <c r="I291" s="65">
        <f>SUM(I288:I290)</f>
        <v>524897.04</v>
      </c>
      <c r="J291" s="44">
        <f>I291</f>
        <v>524897.04</v>
      </c>
      <c r="K291" s="1"/>
      <c r="L291" s="1"/>
      <c r="M291" s="1"/>
      <c r="N291" s="40"/>
      <c r="O291" s="40"/>
      <c r="P291" s="40"/>
      <c r="Q291" s="41"/>
      <c r="R291" s="41"/>
      <c r="S291" s="41"/>
      <c r="T291" s="45">
        <f>SUM(T288:T290)</f>
        <v>524897.04</v>
      </c>
      <c r="U291" s="42">
        <f t="shared" si="3"/>
        <v>0</v>
      </c>
    </row>
    <row r="292" spans="1:21" s="109" customFormat="1" ht="12.75" customHeight="1">
      <c r="A292" s="35">
        <v>101201772</v>
      </c>
      <c r="B292" s="35"/>
      <c r="C292" s="47" t="s">
        <v>800</v>
      </c>
      <c r="D292" s="37" t="s">
        <v>801</v>
      </c>
      <c r="E292" s="35" t="s">
        <v>802</v>
      </c>
      <c r="F292" s="38">
        <v>42866</v>
      </c>
      <c r="G292" s="1" t="s">
        <v>803</v>
      </c>
      <c r="H292" s="63">
        <v>42871</v>
      </c>
      <c r="I292" s="20">
        <v>43696.63</v>
      </c>
      <c r="J292" s="19"/>
      <c r="K292" s="1">
        <v>100</v>
      </c>
      <c r="L292" s="1" t="s">
        <v>196</v>
      </c>
      <c r="M292" s="1" t="s">
        <v>804</v>
      </c>
      <c r="N292" s="40"/>
      <c r="O292" s="40"/>
      <c r="P292" s="20">
        <v>43696.63</v>
      </c>
      <c r="Q292" s="41"/>
      <c r="R292" s="41"/>
      <c r="S292" s="41"/>
      <c r="T292" s="20">
        <v>43696.63</v>
      </c>
      <c r="U292" s="108"/>
    </row>
    <row r="293" spans="1:21" ht="12.75" customHeight="1">
      <c r="A293" s="35"/>
      <c r="B293" s="35"/>
      <c r="C293" s="43" t="s">
        <v>805</v>
      </c>
      <c r="D293" s="37"/>
      <c r="E293" s="35"/>
      <c r="F293" s="38"/>
      <c r="G293" s="1"/>
      <c r="H293" s="63"/>
      <c r="I293" s="65">
        <f>SUM(I292)</f>
        <v>43696.63</v>
      </c>
      <c r="J293" s="44">
        <f>I293</f>
        <v>43696.63</v>
      </c>
      <c r="K293" s="1"/>
      <c r="L293" s="1"/>
      <c r="M293" s="1"/>
      <c r="N293" s="40"/>
      <c r="O293" s="40"/>
      <c r="P293" s="40"/>
      <c r="Q293" s="41"/>
      <c r="R293" s="41"/>
      <c r="S293" s="41"/>
      <c r="T293" s="65">
        <f>SUM(T292)</f>
        <v>43696.63</v>
      </c>
      <c r="U293" s="42"/>
    </row>
    <row r="294" spans="1:21" ht="12.75" customHeight="1">
      <c r="A294" s="35">
        <v>130781852</v>
      </c>
      <c r="B294" s="35" t="s">
        <v>269</v>
      </c>
      <c r="C294" s="36" t="s">
        <v>806</v>
      </c>
      <c r="D294" s="37" t="s">
        <v>807</v>
      </c>
      <c r="E294" s="35" t="s">
        <v>808</v>
      </c>
      <c r="F294" s="38"/>
      <c r="G294" s="1" t="s">
        <v>90</v>
      </c>
      <c r="H294" s="63"/>
      <c r="I294" s="64">
        <v>10030</v>
      </c>
      <c r="J294" s="64"/>
      <c r="K294" s="1">
        <v>100</v>
      </c>
      <c r="L294" s="1" t="s">
        <v>809</v>
      </c>
      <c r="M294" s="1" t="s">
        <v>126</v>
      </c>
      <c r="N294" s="40"/>
      <c r="O294" s="40"/>
      <c r="P294" s="40">
        <v>10030</v>
      </c>
      <c r="Q294" s="41"/>
      <c r="R294" s="41"/>
      <c r="S294" s="41"/>
      <c r="T294" s="41">
        <v>10030</v>
      </c>
      <c r="U294" s="42">
        <f t="shared" si="3"/>
        <v>10030</v>
      </c>
    </row>
    <row r="295" spans="1:21" ht="12.75" customHeight="1">
      <c r="A295" s="35">
        <v>130781852</v>
      </c>
      <c r="B295" s="35" t="s">
        <v>269</v>
      </c>
      <c r="C295" s="36" t="s">
        <v>806</v>
      </c>
      <c r="D295" s="37" t="s">
        <v>810</v>
      </c>
      <c r="E295" s="35" t="s">
        <v>811</v>
      </c>
      <c r="F295" s="38"/>
      <c r="G295" s="1" t="s">
        <v>812</v>
      </c>
      <c r="H295" s="63">
        <v>42065</v>
      </c>
      <c r="I295" s="64">
        <v>5900</v>
      </c>
      <c r="J295" s="64"/>
      <c r="K295" s="1">
        <v>100</v>
      </c>
      <c r="L295" s="1" t="s">
        <v>809</v>
      </c>
      <c r="M295" s="1" t="s">
        <v>126</v>
      </c>
      <c r="N295" s="40"/>
      <c r="O295" s="40"/>
      <c r="P295" s="40">
        <v>5900</v>
      </c>
      <c r="Q295" s="41"/>
      <c r="R295" s="41"/>
      <c r="S295" s="41"/>
      <c r="T295" s="41">
        <v>5900</v>
      </c>
      <c r="U295" s="42">
        <f t="shared" si="3"/>
        <v>5900</v>
      </c>
    </row>
    <row r="296" spans="1:21" ht="12.75" customHeight="1">
      <c r="A296" s="35"/>
      <c r="B296" s="35"/>
      <c r="C296" s="43" t="s">
        <v>813</v>
      </c>
      <c r="D296" s="37"/>
      <c r="E296" s="35"/>
      <c r="F296" s="38"/>
      <c r="G296" s="1"/>
      <c r="H296" s="63"/>
      <c r="I296" s="65">
        <f>SUM(I294:I295)</f>
        <v>15930</v>
      </c>
      <c r="J296" s="44">
        <f>I296</f>
        <v>15930</v>
      </c>
      <c r="K296" s="1"/>
      <c r="L296" s="1"/>
      <c r="M296" s="1"/>
      <c r="N296" s="40"/>
      <c r="O296" s="40"/>
      <c r="P296" s="40"/>
      <c r="Q296" s="41"/>
      <c r="R296" s="41"/>
      <c r="S296" s="41"/>
      <c r="T296" s="45">
        <f>SUM(T294:T295)</f>
        <v>15930</v>
      </c>
      <c r="U296" s="42">
        <f t="shared" si="3"/>
        <v>0</v>
      </c>
    </row>
    <row r="297" spans="1:21" s="76" customFormat="1" ht="12.75" customHeight="1">
      <c r="A297" s="66">
        <v>401507846</v>
      </c>
      <c r="B297" s="66"/>
      <c r="C297" s="67" t="s">
        <v>814</v>
      </c>
      <c r="D297" s="68" t="s">
        <v>815</v>
      </c>
      <c r="E297" s="66"/>
      <c r="F297" s="69"/>
      <c r="G297" s="70" t="s">
        <v>816</v>
      </c>
      <c r="H297" s="71">
        <v>42772</v>
      </c>
      <c r="I297" s="72" t="s">
        <v>817</v>
      </c>
      <c r="J297" s="72"/>
      <c r="K297" s="70">
        <v>102</v>
      </c>
      <c r="L297" s="70" t="s">
        <v>125</v>
      </c>
      <c r="M297" s="70" t="s">
        <v>818</v>
      </c>
      <c r="N297" s="73"/>
      <c r="O297" s="73"/>
      <c r="P297" s="73"/>
      <c r="Q297" s="74"/>
      <c r="R297" s="74"/>
      <c r="S297" s="74" t="s">
        <v>819</v>
      </c>
      <c r="T297" s="74">
        <v>23655.5</v>
      </c>
      <c r="U297" s="75">
        <f t="shared" si="3"/>
        <v>0</v>
      </c>
    </row>
    <row r="298" spans="1:21" ht="12.75" customHeight="1">
      <c r="A298" s="35"/>
      <c r="B298" s="35"/>
      <c r="C298" s="43" t="s">
        <v>820</v>
      </c>
      <c r="D298" s="37"/>
      <c r="E298" s="35"/>
      <c r="F298" s="38"/>
      <c r="G298" s="1"/>
      <c r="H298" s="63"/>
      <c r="I298" s="65">
        <f>SUM(I297)</f>
        <v>0</v>
      </c>
      <c r="J298" s="65">
        <f>I298</f>
        <v>0</v>
      </c>
      <c r="K298" s="1"/>
      <c r="L298" s="1"/>
      <c r="M298" s="1"/>
      <c r="N298" s="40"/>
      <c r="O298" s="40"/>
      <c r="P298" s="40"/>
      <c r="Q298" s="41"/>
      <c r="R298" s="41"/>
      <c r="S298" s="41"/>
      <c r="T298" s="45">
        <f>SUM(T297)</f>
        <v>23655.5</v>
      </c>
      <c r="U298" s="42">
        <f t="shared" si="3"/>
        <v>0</v>
      </c>
    </row>
    <row r="299" spans="1:21" ht="12.75" customHeight="1">
      <c r="A299" s="35">
        <v>101554942</v>
      </c>
      <c r="B299" s="35" t="s">
        <v>821</v>
      </c>
      <c r="C299" s="36" t="s">
        <v>822</v>
      </c>
      <c r="D299" s="37" t="s">
        <v>823</v>
      </c>
      <c r="E299" s="35" t="s">
        <v>824</v>
      </c>
      <c r="F299" s="38">
        <v>42733</v>
      </c>
      <c r="G299" s="1" t="s">
        <v>825</v>
      </c>
      <c r="H299" s="63"/>
      <c r="I299" s="64">
        <v>75000</v>
      </c>
      <c r="J299" s="64"/>
      <c r="K299" s="1">
        <v>100</v>
      </c>
      <c r="L299" s="1" t="s">
        <v>826</v>
      </c>
      <c r="M299" s="1" t="s">
        <v>827</v>
      </c>
      <c r="N299" s="40"/>
      <c r="O299" s="40"/>
      <c r="P299" s="40">
        <v>75000</v>
      </c>
      <c r="Q299" s="41"/>
      <c r="R299" s="41"/>
      <c r="S299" s="41"/>
      <c r="T299" s="41">
        <v>75000</v>
      </c>
      <c r="U299" s="42">
        <f t="shared" si="3"/>
        <v>75000</v>
      </c>
    </row>
    <row r="300" spans="1:21" ht="12.75" customHeight="1">
      <c r="A300" s="35">
        <v>101554942</v>
      </c>
      <c r="B300" s="35" t="s">
        <v>821</v>
      </c>
      <c r="C300" s="36" t="s">
        <v>822</v>
      </c>
      <c r="D300" s="37" t="s">
        <v>823</v>
      </c>
      <c r="E300" s="35" t="s">
        <v>828</v>
      </c>
      <c r="F300" s="38">
        <v>42844</v>
      </c>
      <c r="G300" s="1" t="s">
        <v>825</v>
      </c>
      <c r="H300" s="63"/>
      <c r="I300" s="64">
        <v>75000</v>
      </c>
      <c r="J300" s="64"/>
      <c r="K300" s="1">
        <v>100</v>
      </c>
      <c r="L300" s="1" t="s">
        <v>178</v>
      </c>
      <c r="M300" s="1" t="s">
        <v>827</v>
      </c>
      <c r="N300" s="40"/>
      <c r="O300" s="40"/>
      <c r="P300" s="40">
        <v>75000</v>
      </c>
      <c r="Q300" s="41"/>
      <c r="R300" s="41"/>
      <c r="S300" s="41"/>
      <c r="T300" s="41">
        <v>75000</v>
      </c>
      <c r="U300" s="42"/>
    </row>
    <row r="301" spans="1:21" ht="12.75" customHeight="1">
      <c r="A301" s="35"/>
      <c r="B301" s="35"/>
      <c r="C301" s="43" t="s">
        <v>829</v>
      </c>
      <c r="D301" s="37"/>
      <c r="E301" s="35"/>
      <c r="F301" s="38"/>
      <c r="G301" s="1"/>
      <c r="H301" s="63"/>
      <c r="I301" s="65">
        <f>SUM(I299:I300)</f>
        <v>150000</v>
      </c>
      <c r="J301" s="44">
        <f>I301</f>
        <v>150000</v>
      </c>
      <c r="K301" s="1"/>
      <c r="L301" s="1"/>
      <c r="M301" s="1"/>
      <c r="N301" s="40"/>
      <c r="O301" s="40"/>
      <c r="P301" s="40"/>
      <c r="Q301" s="41"/>
      <c r="R301" s="41"/>
      <c r="S301" s="41"/>
      <c r="T301" s="45">
        <f>SUM(T299:T300)</f>
        <v>150000</v>
      </c>
      <c r="U301" s="42">
        <f t="shared" si="3"/>
        <v>0</v>
      </c>
    </row>
    <row r="302" spans="1:21" s="90" customFormat="1" ht="12.75" customHeight="1">
      <c r="A302" s="80">
        <v>130258422</v>
      </c>
      <c r="B302" s="80" t="s">
        <v>129</v>
      </c>
      <c r="C302" s="81" t="s">
        <v>830</v>
      </c>
      <c r="D302" s="82" t="s">
        <v>831</v>
      </c>
      <c r="E302" s="80" t="s">
        <v>832</v>
      </c>
      <c r="F302" s="83">
        <v>43015</v>
      </c>
      <c r="G302" s="84" t="s">
        <v>833</v>
      </c>
      <c r="H302" s="85">
        <v>42815</v>
      </c>
      <c r="I302" s="133">
        <v>380762.4</v>
      </c>
      <c r="J302" s="133"/>
      <c r="K302" s="84">
        <v>100</v>
      </c>
      <c r="L302" s="84" t="s">
        <v>59</v>
      </c>
      <c r="M302" s="84" t="s">
        <v>135</v>
      </c>
      <c r="N302" s="86"/>
      <c r="O302" s="86">
        <v>380762.4</v>
      </c>
      <c r="P302" s="86"/>
      <c r="Q302" s="88"/>
      <c r="R302" s="88"/>
      <c r="S302" s="88"/>
      <c r="T302" s="91">
        <v>380762.4</v>
      </c>
      <c r="U302" s="96">
        <f t="shared" si="3"/>
        <v>380762.4</v>
      </c>
    </row>
    <row r="303" spans="1:21" ht="12.75" customHeight="1">
      <c r="A303" s="35"/>
      <c r="B303" s="35"/>
      <c r="C303" s="43" t="s">
        <v>834</v>
      </c>
      <c r="D303" s="37"/>
      <c r="E303" s="35"/>
      <c r="F303" s="38"/>
      <c r="G303" s="1"/>
      <c r="H303" s="63"/>
      <c r="I303" s="65">
        <f>SUM(I302)</f>
        <v>380762.4</v>
      </c>
      <c r="J303" s="44">
        <f>I303</f>
        <v>380762.4</v>
      </c>
      <c r="K303" s="1"/>
      <c r="L303" s="1"/>
      <c r="M303" s="1"/>
      <c r="N303" s="40"/>
      <c r="O303" s="40"/>
      <c r="P303" s="40"/>
      <c r="Q303" s="41"/>
      <c r="R303" s="41"/>
      <c r="S303" s="41"/>
      <c r="T303" s="45">
        <f>SUM(T302)</f>
        <v>380762.4</v>
      </c>
      <c r="U303" s="42">
        <f t="shared" si="3"/>
        <v>0</v>
      </c>
    </row>
    <row r="304" spans="1:21" s="54" customFormat="1" ht="12.75" customHeight="1">
      <c r="A304" s="46">
        <v>5400780010</v>
      </c>
      <c r="B304" s="35" t="s">
        <v>41</v>
      </c>
      <c r="C304" s="47" t="s">
        <v>835</v>
      </c>
      <c r="D304" s="37" t="s">
        <v>836</v>
      </c>
      <c r="E304" s="35" t="s">
        <v>837</v>
      </c>
      <c r="F304" s="48">
        <v>42851</v>
      </c>
      <c r="G304" s="1" t="s">
        <v>838</v>
      </c>
      <c r="H304" s="77">
        <v>42852</v>
      </c>
      <c r="I304" s="51">
        <v>34670.76</v>
      </c>
      <c r="J304" s="51"/>
      <c r="K304" s="61">
        <v>100</v>
      </c>
      <c r="L304" s="1" t="s">
        <v>65</v>
      </c>
      <c r="M304" s="1" t="s">
        <v>92</v>
      </c>
      <c r="N304" s="51"/>
      <c r="O304" s="62"/>
      <c r="P304" s="51"/>
      <c r="Q304" s="51">
        <v>34670.76</v>
      </c>
      <c r="R304" s="52"/>
      <c r="S304" s="52"/>
      <c r="T304" s="49">
        <v>34670.76</v>
      </c>
      <c r="U304" s="78">
        <f t="shared" si="3"/>
        <v>34670.76</v>
      </c>
    </row>
    <row r="305" spans="1:21" ht="12.75" customHeight="1">
      <c r="A305" s="35"/>
      <c r="B305" s="35"/>
      <c r="C305" s="43" t="s">
        <v>839</v>
      </c>
      <c r="D305" s="37"/>
      <c r="E305" s="35"/>
      <c r="F305" s="38"/>
      <c r="G305" s="1"/>
      <c r="H305" s="63"/>
      <c r="I305" s="65">
        <f>SUM(I304)</f>
        <v>34670.76</v>
      </c>
      <c r="J305" s="44">
        <f>I305</f>
        <v>34670.76</v>
      </c>
      <c r="K305" s="1"/>
      <c r="L305" s="1"/>
      <c r="M305" s="1"/>
      <c r="N305" s="40"/>
      <c r="O305" s="40"/>
      <c r="P305" s="40"/>
      <c r="Q305" s="41"/>
      <c r="R305" s="41"/>
      <c r="S305" s="41"/>
      <c r="T305" s="44">
        <f>SUM(T304)</f>
        <v>34670.76</v>
      </c>
      <c r="U305" s="42">
        <f t="shared" si="3"/>
        <v>0</v>
      </c>
    </row>
    <row r="306" spans="1:21" s="90" customFormat="1" ht="12.75" customHeight="1">
      <c r="A306" s="80">
        <v>130292108</v>
      </c>
      <c r="B306" s="80" t="s">
        <v>462</v>
      </c>
      <c r="C306" s="81" t="s">
        <v>840</v>
      </c>
      <c r="D306" s="82" t="s">
        <v>841</v>
      </c>
      <c r="E306" s="80" t="s">
        <v>842</v>
      </c>
      <c r="F306" s="83">
        <v>42719</v>
      </c>
      <c r="G306" s="84" t="s">
        <v>843</v>
      </c>
      <c r="H306" s="85">
        <v>42748</v>
      </c>
      <c r="I306" s="86">
        <v>198240</v>
      </c>
      <c r="J306" s="86"/>
      <c r="K306" s="84" t="s">
        <v>844</v>
      </c>
      <c r="L306" s="84" t="s">
        <v>845</v>
      </c>
      <c r="M306" s="84" t="s">
        <v>430</v>
      </c>
      <c r="N306" s="87">
        <v>198240</v>
      </c>
      <c r="O306" s="87"/>
      <c r="P306" s="87"/>
      <c r="Q306" s="88"/>
      <c r="R306" s="88"/>
      <c r="S306" s="88"/>
      <c r="T306" s="88">
        <v>198240</v>
      </c>
      <c r="U306" s="89">
        <f t="shared" si="3"/>
        <v>198240</v>
      </c>
    </row>
    <row r="307" spans="1:21" ht="12.75" customHeight="1">
      <c r="A307" s="35"/>
      <c r="B307" s="35"/>
      <c r="C307" s="43" t="s">
        <v>846</v>
      </c>
      <c r="D307" s="37"/>
      <c r="E307" s="35"/>
      <c r="F307" s="38"/>
      <c r="G307" s="1"/>
      <c r="H307" s="63"/>
      <c r="I307" s="65">
        <f>SUM(I306)</f>
        <v>198240</v>
      </c>
      <c r="J307" s="44">
        <f>I307</f>
        <v>198240</v>
      </c>
      <c r="K307" s="1"/>
      <c r="L307" s="1"/>
      <c r="M307" s="1"/>
      <c r="N307" s="40"/>
      <c r="O307" s="40"/>
      <c r="P307" s="40"/>
      <c r="Q307" s="41"/>
      <c r="R307" s="41"/>
      <c r="S307" s="41"/>
      <c r="T307" s="45">
        <f>SUM(T306)</f>
        <v>198240</v>
      </c>
      <c r="U307" s="42">
        <f t="shared" si="3"/>
        <v>0</v>
      </c>
    </row>
    <row r="308" spans="1:21" ht="12.75" customHeight="1">
      <c r="A308" s="35">
        <v>131222153</v>
      </c>
      <c r="B308" s="35" t="s">
        <v>295</v>
      </c>
      <c r="C308" s="36" t="s">
        <v>847</v>
      </c>
      <c r="D308" s="37" t="s">
        <v>848</v>
      </c>
      <c r="E308" s="35" t="s">
        <v>849</v>
      </c>
      <c r="F308" s="38">
        <v>42775</v>
      </c>
      <c r="G308" s="1" t="s">
        <v>774</v>
      </c>
      <c r="H308" s="63">
        <v>42794</v>
      </c>
      <c r="I308" s="64">
        <v>36684.400000000001</v>
      </c>
      <c r="J308" s="64"/>
      <c r="K308" s="1">
        <v>100</v>
      </c>
      <c r="L308" s="1" t="s">
        <v>59</v>
      </c>
      <c r="M308" s="1" t="s">
        <v>850</v>
      </c>
      <c r="N308" s="64"/>
      <c r="O308" s="64">
        <v>36684.400000000001</v>
      </c>
      <c r="P308" s="40"/>
      <c r="Q308" s="41"/>
      <c r="R308" s="41"/>
      <c r="S308" s="41"/>
      <c r="T308" s="39">
        <v>36684.400000000001</v>
      </c>
      <c r="U308" s="79">
        <f t="shared" si="3"/>
        <v>36684.400000000001</v>
      </c>
    </row>
    <row r="309" spans="1:21" ht="12.75" customHeight="1">
      <c r="A309" s="35">
        <v>131222153</v>
      </c>
      <c r="B309" s="35" t="s">
        <v>851</v>
      </c>
      <c r="C309" s="36" t="s">
        <v>847</v>
      </c>
      <c r="D309" s="37" t="s">
        <v>848</v>
      </c>
      <c r="E309" s="35" t="s">
        <v>849</v>
      </c>
      <c r="F309" s="38">
        <v>42775</v>
      </c>
      <c r="G309" s="1" t="s">
        <v>774</v>
      </c>
      <c r="H309" s="63">
        <v>42794</v>
      </c>
      <c r="I309" s="64">
        <v>206678.54</v>
      </c>
      <c r="J309" s="64"/>
      <c r="K309" s="1">
        <v>100</v>
      </c>
      <c r="L309" s="1" t="s">
        <v>59</v>
      </c>
      <c r="M309" s="1" t="s">
        <v>850</v>
      </c>
      <c r="N309" s="64"/>
      <c r="O309" s="64">
        <v>206678.54</v>
      </c>
      <c r="P309" s="40"/>
      <c r="Q309" s="41"/>
      <c r="R309" s="41"/>
      <c r="S309" s="41"/>
      <c r="T309" s="39">
        <v>206678.54</v>
      </c>
      <c r="U309" s="79">
        <f t="shared" si="3"/>
        <v>206678.54</v>
      </c>
    </row>
    <row r="310" spans="1:21" ht="12.75" customHeight="1">
      <c r="A310" s="35">
        <v>131222153</v>
      </c>
      <c r="B310" s="35" t="s">
        <v>852</v>
      </c>
      <c r="C310" s="36" t="s">
        <v>847</v>
      </c>
      <c r="D310" s="37" t="s">
        <v>848</v>
      </c>
      <c r="E310" s="35" t="s">
        <v>849</v>
      </c>
      <c r="F310" s="38">
        <v>42775</v>
      </c>
      <c r="G310" s="1" t="s">
        <v>774</v>
      </c>
      <c r="H310" s="63">
        <v>42794</v>
      </c>
      <c r="I310" s="64">
        <v>7579.85</v>
      </c>
      <c r="J310" s="64"/>
      <c r="K310" s="1">
        <v>100</v>
      </c>
      <c r="L310" s="1" t="s">
        <v>59</v>
      </c>
      <c r="M310" s="1" t="s">
        <v>850</v>
      </c>
      <c r="N310" s="64"/>
      <c r="O310" s="64">
        <v>7579.85</v>
      </c>
      <c r="P310" s="40"/>
      <c r="Q310" s="41"/>
      <c r="R310" s="41"/>
      <c r="S310" s="41"/>
      <c r="T310" s="39">
        <v>7579.85</v>
      </c>
      <c r="U310" s="79">
        <f t="shared" si="3"/>
        <v>7579.85</v>
      </c>
    </row>
    <row r="311" spans="1:21" ht="12.75" customHeight="1">
      <c r="A311" s="35">
        <v>131222153</v>
      </c>
      <c r="B311" s="35" t="s">
        <v>574</v>
      </c>
      <c r="C311" s="36" t="s">
        <v>847</v>
      </c>
      <c r="D311" s="37" t="s">
        <v>848</v>
      </c>
      <c r="E311" s="35" t="s">
        <v>849</v>
      </c>
      <c r="F311" s="38">
        <v>42775</v>
      </c>
      <c r="G311" s="1" t="s">
        <v>774</v>
      </c>
      <c r="H311" s="63">
        <v>42794</v>
      </c>
      <c r="I311" s="64">
        <v>24785.599999999999</v>
      </c>
      <c r="J311" s="64"/>
      <c r="K311" s="1">
        <v>100</v>
      </c>
      <c r="L311" s="1" t="s">
        <v>59</v>
      </c>
      <c r="M311" s="1" t="s">
        <v>850</v>
      </c>
      <c r="N311" s="64"/>
      <c r="O311" s="64">
        <v>24785.599999999999</v>
      </c>
      <c r="P311" s="40"/>
      <c r="Q311" s="41"/>
      <c r="R311" s="41"/>
      <c r="S311" s="41"/>
      <c r="T311" s="39">
        <v>24785.599999999999</v>
      </c>
      <c r="U311" s="79">
        <f t="shared" si="3"/>
        <v>24785.599999999999</v>
      </c>
    </row>
    <row r="312" spans="1:21" ht="12.75" customHeight="1">
      <c r="A312" s="35">
        <v>131222153</v>
      </c>
      <c r="B312" s="35" t="s">
        <v>353</v>
      </c>
      <c r="C312" s="36" t="s">
        <v>847</v>
      </c>
      <c r="D312" s="37" t="s">
        <v>848</v>
      </c>
      <c r="E312" s="35" t="s">
        <v>849</v>
      </c>
      <c r="F312" s="38">
        <v>42775</v>
      </c>
      <c r="G312" s="1" t="s">
        <v>774</v>
      </c>
      <c r="H312" s="63">
        <v>42794</v>
      </c>
      <c r="I312" s="64">
        <v>325629.96999999997</v>
      </c>
      <c r="J312" s="64"/>
      <c r="K312" s="1">
        <v>100</v>
      </c>
      <c r="L312" s="1" t="s">
        <v>59</v>
      </c>
      <c r="M312" s="1" t="s">
        <v>850</v>
      </c>
      <c r="N312" s="64"/>
      <c r="O312" s="64">
        <v>325629.96999999997</v>
      </c>
      <c r="P312" s="40"/>
      <c r="Q312" s="41"/>
      <c r="R312" s="41"/>
      <c r="S312" s="41"/>
      <c r="T312" s="39">
        <v>325629.96999999997</v>
      </c>
      <c r="U312" s="79">
        <f t="shared" si="3"/>
        <v>325629.96999999997</v>
      </c>
    </row>
    <row r="313" spans="1:21" ht="12.75" customHeight="1">
      <c r="A313" s="35">
        <v>131222153</v>
      </c>
      <c r="B313" s="35" t="s">
        <v>853</v>
      </c>
      <c r="C313" s="36" t="s">
        <v>847</v>
      </c>
      <c r="D313" s="37" t="s">
        <v>848</v>
      </c>
      <c r="E313" s="35" t="s">
        <v>849</v>
      </c>
      <c r="F313" s="38">
        <v>42775</v>
      </c>
      <c r="G313" s="1" t="s">
        <v>774</v>
      </c>
      <c r="H313" s="63">
        <v>42794</v>
      </c>
      <c r="I313" s="64">
        <v>619.5</v>
      </c>
      <c r="J313" s="64"/>
      <c r="K313" s="1">
        <v>100</v>
      </c>
      <c r="L313" s="1" t="s">
        <v>59</v>
      </c>
      <c r="M313" s="1" t="s">
        <v>850</v>
      </c>
      <c r="N313" s="64"/>
      <c r="O313" s="64">
        <v>619.5</v>
      </c>
      <c r="P313" s="40"/>
      <c r="Q313" s="41"/>
      <c r="R313" s="41"/>
      <c r="S313" s="41"/>
      <c r="T313" s="39">
        <v>619.5</v>
      </c>
      <c r="U313" s="79">
        <f t="shared" si="3"/>
        <v>619.5</v>
      </c>
    </row>
    <row r="314" spans="1:21" ht="12.75" customHeight="1">
      <c r="A314" s="35">
        <v>131222153</v>
      </c>
      <c r="B314" s="35" t="s">
        <v>853</v>
      </c>
      <c r="C314" s="36" t="s">
        <v>847</v>
      </c>
      <c r="D314" s="37" t="s">
        <v>848</v>
      </c>
      <c r="E314" s="35" t="s">
        <v>849</v>
      </c>
      <c r="F314" s="38">
        <v>42775</v>
      </c>
      <c r="G314" s="1" t="s">
        <v>774</v>
      </c>
      <c r="H314" s="63">
        <v>42794</v>
      </c>
      <c r="I314" s="64">
        <v>150976.45000000001</v>
      </c>
      <c r="J314" s="64"/>
      <c r="K314" s="1">
        <v>100</v>
      </c>
      <c r="L314" s="1" t="s">
        <v>59</v>
      </c>
      <c r="M314" s="1" t="s">
        <v>850</v>
      </c>
      <c r="N314" s="64"/>
      <c r="O314" s="64">
        <v>150976.45000000001</v>
      </c>
      <c r="P314" s="40"/>
      <c r="Q314" s="41"/>
      <c r="R314" s="41"/>
      <c r="S314" s="41"/>
      <c r="T314" s="39">
        <v>150976.45000000001</v>
      </c>
      <c r="U314" s="79">
        <f t="shared" ref="U314:U378" si="4">SUM(N314:S314)</f>
        <v>150976.45000000001</v>
      </c>
    </row>
    <row r="315" spans="1:21" ht="12.75" customHeight="1">
      <c r="A315" s="35">
        <v>131222153</v>
      </c>
      <c r="B315" s="35" t="s">
        <v>854</v>
      </c>
      <c r="C315" s="36" t="s">
        <v>847</v>
      </c>
      <c r="D315" s="37" t="s">
        <v>848</v>
      </c>
      <c r="E315" s="35" t="s">
        <v>849</v>
      </c>
      <c r="F315" s="38">
        <v>42775</v>
      </c>
      <c r="G315" s="1" t="s">
        <v>774</v>
      </c>
      <c r="H315" s="63">
        <v>42794</v>
      </c>
      <c r="I315" s="64">
        <v>12581.57</v>
      </c>
      <c r="J315" s="64"/>
      <c r="K315" s="1">
        <v>100</v>
      </c>
      <c r="L315" s="1" t="s">
        <v>59</v>
      </c>
      <c r="M315" s="1" t="s">
        <v>850</v>
      </c>
      <c r="N315" s="64"/>
      <c r="O315" s="64">
        <v>12581.57</v>
      </c>
      <c r="P315" s="40"/>
      <c r="Q315" s="41"/>
      <c r="R315" s="41"/>
      <c r="S315" s="41"/>
      <c r="T315" s="39">
        <v>12581.57</v>
      </c>
      <c r="U315" s="79">
        <f t="shared" si="4"/>
        <v>12581.57</v>
      </c>
    </row>
    <row r="316" spans="1:21" ht="12.75" customHeight="1">
      <c r="A316" s="35">
        <v>131222153</v>
      </c>
      <c r="B316" s="35" t="s">
        <v>67</v>
      </c>
      <c r="C316" s="36" t="s">
        <v>847</v>
      </c>
      <c r="D316" s="37" t="s">
        <v>848</v>
      </c>
      <c r="E316" s="35" t="s">
        <v>849</v>
      </c>
      <c r="F316" s="38">
        <v>42775</v>
      </c>
      <c r="G316" s="1" t="s">
        <v>774</v>
      </c>
      <c r="H316" s="63">
        <v>42794</v>
      </c>
      <c r="I316" s="64">
        <v>812.43</v>
      </c>
      <c r="J316" s="64"/>
      <c r="K316" s="1">
        <v>100</v>
      </c>
      <c r="L316" s="1" t="s">
        <v>59</v>
      </c>
      <c r="M316" s="1" t="s">
        <v>850</v>
      </c>
      <c r="N316" s="64"/>
      <c r="O316" s="64">
        <v>812.43</v>
      </c>
      <c r="P316" s="40"/>
      <c r="Q316" s="41"/>
      <c r="R316" s="41"/>
      <c r="S316" s="41"/>
      <c r="T316" s="39">
        <v>812.43</v>
      </c>
      <c r="U316" s="79">
        <f t="shared" si="4"/>
        <v>812.43</v>
      </c>
    </row>
    <row r="317" spans="1:21" ht="12.75" customHeight="1">
      <c r="A317" s="35">
        <v>131222153</v>
      </c>
      <c r="B317" s="35" t="s">
        <v>855</v>
      </c>
      <c r="C317" s="36" t="s">
        <v>847</v>
      </c>
      <c r="D317" s="37" t="s">
        <v>848</v>
      </c>
      <c r="E317" s="35" t="s">
        <v>849</v>
      </c>
      <c r="F317" s="38">
        <v>42775</v>
      </c>
      <c r="G317" s="1" t="s">
        <v>774</v>
      </c>
      <c r="H317" s="63">
        <v>42794</v>
      </c>
      <c r="I317" s="64">
        <v>769.95</v>
      </c>
      <c r="J317" s="64"/>
      <c r="K317" s="1">
        <v>100</v>
      </c>
      <c r="L317" s="1" t="s">
        <v>59</v>
      </c>
      <c r="M317" s="1" t="s">
        <v>850</v>
      </c>
      <c r="N317" s="64"/>
      <c r="O317" s="64">
        <v>769.95</v>
      </c>
      <c r="P317" s="40"/>
      <c r="Q317" s="41"/>
      <c r="R317" s="41"/>
      <c r="S317" s="41"/>
      <c r="T317" s="39">
        <v>769.95</v>
      </c>
      <c r="U317" s="79">
        <f t="shared" si="4"/>
        <v>769.95</v>
      </c>
    </row>
    <row r="318" spans="1:21" ht="12.75" customHeight="1">
      <c r="A318" s="35">
        <v>131222153</v>
      </c>
      <c r="B318" s="35" t="s">
        <v>761</v>
      </c>
      <c r="C318" s="36" t="s">
        <v>847</v>
      </c>
      <c r="D318" s="37" t="s">
        <v>848</v>
      </c>
      <c r="E318" s="35" t="s">
        <v>849</v>
      </c>
      <c r="F318" s="38">
        <v>42775</v>
      </c>
      <c r="G318" s="1" t="s">
        <v>774</v>
      </c>
      <c r="H318" s="63">
        <v>42794</v>
      </c>
      <c r="I318" s="64">
        <v>26921.23</v>
      </c>
      <c r="J318" s="64"/>
      <c r="K318" s="1">
        <v>100</v>
      </c>
      <c r="L318" s="1" t="s">
        <v>59</v>
      </c>
      <c r="M318" s="1" t="s">
        <v>850</v>
      </c>
      <c r="N318" s="64"/>
      <c r="O318" s="64">
        <v>26921.23</v>
      </c>
      <c r="P318" s="40"/>
      <c r="Q318" s="41"/>
      <c r="R318" s="41"/>
      <c r="S318" s="41"/>
      <c r="T318" s="39">
        <v>26921.23</v>
      </c>
      <c r="U318" s="79">
        <f t="shared" si="4"/>
        <v>26921.23</v>
      </c>
    </row>
    <row r="319" spans="1:21" ht="12.75" customHeight="1">
      <c r="A319" s="35">
        <v>131222153</v>
      </c>
      <c r="B319" s="35" t="s">
        <v>735</v>
      </c>
      <c r="C319" s="36" t="s">
        <v>847</v>
      </c>
      <c r="D319" s="37" t="s">
        <v>856</v>
      </c>
      <c r="E319" s="35" t="s">
        <v>857</v>
      </c>
      <c r="F319" s="38">
        <v>42787</v>
      </c>
      <c r="G319" s="1" t="s">
        <v>858</v>
      </c>
      <c r="H319" s="63">
        <v>42794</v>
      </c>
      <c r="I319" s="64">
        <v>56193.72</v>
      </c>
      <c r="J319" s="64"/>
      <c r="K319" s="1">
        <v>100</v>
      </c>
      <c r="L319" s="1" t="s">
        <v>59</v>
      </c>
      <c r="M319" s="1" t="s">
        <v>255</v>
      </c>
      <c r="N319" s="40"/>
      <c r="O319" s="64">
        <v>56193.72</v>
      </c>
      <c r="P319" s="40"/>
      <c r="Q319" s="41"/>
      <c r="R319" s="41"/>
      <c r="S319" s="41"/>
      <c r="T319" s="41">
        <v>56193.72</v>
      </c>
      <c r="U319" s="42">
        <f t="shared" si="4"/>
        <v>56193.72</v>
      </c>
    </row>
    <row r="320" spans="1:21" ht="12.75" customHeight="1">
      <c r="A320" s="35">
        <v>131222153</v>
      </c>
      <c r="B320" s="35" t="s">
        <v>851</v>
      </c>
      <c r="C320" s="36" t="s">
        <v>847</v>
      </c>
      <c r="D320" s="37" t="s">
        <v>859</v>
      </c>
      <c r="E320" s="35" t="s">
        <v>860</v>
      </c>
      <c r="F320" s="38">
        <v>42790</v>
      </c>
      <c r="G320" s="1" t="s">
        <v>861</v>
      </c>
      <c r="H320" s="63">
        <v>42795</v>
      </c>
      <c r="I320" s="64">
        <v>2428.8200000000002</v>
      </c>
      <c r="J320" s="64"/>
      <c r="K320" s="1">
        <v>100</v>
      </c>
      <c r="L320" s="1" t="s">
        <v>59</v>
      </c>
      <c r="M320" s="1" t="s">
        <v>39</v>
      </c>
      <c r="N320" s="40"/>
      <c r="O320" s="64">
        <v>2428.8200000000002</v>
      </c>
      <c r="P320" s="40"/>
      <c r="Q320" s="41"/>
      <c r="R320" s="41"/>
      <c r="S320" s="41"/>
      <c r="T320" s="41">
        <v>2428.8200000000002</v>
      </c>
      <c r="U320" s="42">
        <f t="shared" si="4"/>
        <v>2428.8200000000002</v>
      </c>
    </row>
    <row r="321" spans="1:21" ht="12.75" customHeight="1">
      <c r="A321" s="35">
        <v>131222153</v>
      </c>
      <c r="B321" s="35" t="s">
        <v>862</v>
      </c>
      <c r="C321" s="36" t="s">
        <v>847</v>
      </c>
      <c r="D321" s="37" t="s">
        <v>859</v>
      </c>
      <c r="E321" s="35" t="s">
        <v>860</v>
      </c>
      <c r="F321" s="38">
        <v>42790</v>
      </c>
      <c r="G321" s="1" t="s">
        <v>861</v>
      </c>
      <c r="H321" s="63">
        <v>42795</v>
      </c>
      <c r="I321" s="64">
        <v>1794.77</v>
      </c>
      <c r="J321" s="64"/>
      <c r="K321" s="1">
        <v>100</v>
      </c>
      <c r="L321" s="1" t="s">
        <v>59</v>
      </c>
      <c r="M321" s="1" t="s">
        <v>39</v>
      </c>
      <c r="N321" s="40"/>
      <c r="O321" s="64">
        <v>1794.77</v>
      </c>
      <c r="P321" s="40"/>
      <c r="Q321" s="41"/>
      <c r="R321" s="41"/>
      <c r="S321" s="41"/>
      <c r="T321" s="41">
        <v>1794.77</v>
      </c>
      <c r="U321" s="42">
        <f t="shared" si="4"/>
        <v>1794.77</v>
      </c>
    </row>
    <row r="322" spans="1:21" ht="12.75" customHeight="1">
      <c r="A322" s="35">
        <v>131222153</v>
      </c>
      <c r="B322" s="35" t="s">
        <v>852</v>
      </c>
      <c r="C322" s="36" t="s">
        <v>847</v>
      </c>
      <c r="D322" s="37" t="s">
        <v>859</v>
      </c>
      <c r="E322" s="35" t="s">
        <v>860</v>
      </c>
      <c r="F322" s="38">
        <v>42790</v>
      </c>
      <c r="G322" s="1" t="s">
        <v>861</v>
      </c>
      <c r="H322" s="63">
        <v>42795</v>
      </c>
      <c r="I322" s="64">
        <v>390.55</v>
      </c>
      <c r="J322" s="64"/>
      <c r="K322" s="1">
        <v>100</v>
      </c>
      <c r="L322" s="1" t="s">
        <v>59</v>
      </c>
      <c r="M322" s="1" t="s">
        <v>39</v>
      </c>
      <c r="N322" s="40"/>
      <c r="O322" s="64">
        <v>390.55</v>
      </c>
      <c r="P322" s="40"/>
      <c r="Q322" s="40"/>
      <c r="R322" s="41"/>
      <c r="S322" s="41"/>
      <c r="T322" s="41">
        <v>390.55</v>
      </c>
      <c r="U322" s="42">
        <f t="shared" si="4"/>
        <v>390.55</v>
      </c>
    </row>
    <row r="323" spans="1:21" ht="12.75" customHeight="1">
      <c r="A323" s="35">
        <v>131222153</v>
      </c>
      <c r="B323" s="35" t="s">
        <v>863</v>
      </c>
      <c r="C323" s="36" t="s">
        <v>847</v>
      </c>
      <c r="D323" s="37" t="s">
        <v>859</v>
      </c>
      <c r="E323" s="35" t="s">
        <v>860</v>
      </c>
      <c r="F323" s="38">
        <v>42790</v>
      </c>
      <c r="G323" s="1" t="s">
        <v>861</v>
      </c>
      <c r="H323" s="63">
        <v>42795</v>
      </c>
      <c r="I323" s="64">
        <v>78.59</v>
      </c>
      <c r="J323" s="64"/>
      <c r="K323" s="1">
        <v>100</v>
      </c>
      <c r="L323" s="1" t="s">
        <v>59</v>
      </c>
      <c r="M323" s="1" t="s">
        <v>39</v>
      </c>
      <c r="N323" s="40"/>
      <c r="O323" s="64">
        <v>78.59</v>
      </c>
      <c r="P323" s="40"/>
      <c r="Q323" s="40"/>
      <c r="R323" s="41"/>
      <c r="S323" s="41"/>
      <c r="T323" s="41">
        <v>78.59</v>
      </c>
      <c r="U323" s="42">
        <f t="shared" si="4"/>
        <v>78.59</v>
      </c>
    </row>
    <row r="324" spans="1:21" ht="12.75" customHeight="1">
      <c r="A324" s="35">
        <v>131222153</v>
      </c>
      <c r="B324" s="35" t="s">
        <v>853</v>
      </c>
      <c r="C324" s="36" t="s">
        <v>847</v>
      </c>
      <c r="D324" s="37" t="s">
        <v>859</v>
      </c>
      <c r="E324" s="35" t="s">
        <v>860</v>
      </c>
      <c r="F324" s="38">
        <v>42790</v>
      </c>
      <c r="G324" s="1" t="s">
        <v>861</v>
      </c>
      <c r="H324" s="63">
        <v>42795</v>
      </c>
      <c r="I324" s="64">
        <v>2219.23</v>
      </c>
      <c r="J324" s="64"/>
      <c r="K324" s="1">
        <v>100</v>
      </c>
      <c r="L324" s="1" t="s">
        <v>59</v>
      </c>
      <c r="M324" s="1" t="s">
        <v>39</v>
      </c>
      <c r="N324" s="40"/>
      <c r="O324" s="64">
        <v>2219.23</v>
      </c>
      <c r="P324" s="40"/>
      <c r="Q324" s="40"/>
      <c r="R324" s="41"/>
      <c r="S324" s="41"/>
      <c r="T324" s="41">
        <v>2219.23</v>
      </c>
      <c r="U324" s="42">
        <f t="shared" si="4"/>
        <v>2219.23</v>
      </c>
    </row>
    <row r="325" spans="1:21" ht="12.75" customHeight="1">
      <c r="A325" s="35">
        <v>131222153</v>
      </c>
      <c r="B325" s="35" t="s">
        <v>854</v>
      </c>
      <c r="C325" s="36" t="s">
        <v>847</v>
      </c>
      <c r="D325" s="37" t="s">
        <v>859</v>
      </c>
      <c r="E325" s="35" t="s">
        <v>860</v>
      </c>
      <c r="F325" s="38">
        <v>42790</v>
      </c>
      <c r="G325" s="1" t="s">
        <v>861</v>
      </c>
      <c r="H325" s="63">
        <v>42795</v>
      </c>
      <c r="I325" s="64">
        <v>2469.9899999999998</v>
      </c>
      <c r="J325" s="64"/>
      <c r="K325" s="1">
        <v>100</v>
      </c>
      <c r="L325" s="1" t="s">
        <v>59</v>
      </c>
      <c r="M325" s="1" t="s">
        <v>39</v>
      </c>
      <c r="N325" s="40"/>
      <c r="O325" s="64">
        <v>2469.9899999999998</v>
      </c>
      <c r="P325" s="40"/>
      <c r="Q325" s="40"/>
      <c r="R325" s="41"/>
      <c r="S325" s="41"/>
      <c r="T325" s="41">
        <v>2469.9899999999998</v>
      </c>
      <c r="U325" s="42">
        <f t="shared" si="4"/>
        <v>2469.9899999999998</v>
      </c>
    </row>
    <row r="326" spans="1:21" ht="12.75" customHeight="1">
      <c r="A326" s="35">
        <v>131222153</v>
      </c>
      <c r="B326" s="35" t="s">
        <v>864</v>
      </c>
      <c r="C326" s="36" t="s">
        <v>847</v>
      </c>
      <c r="D326" s="37" t="s">
        <v>859</v>
      </c>
      <c r="E326" s="35" t="s">
        <v>860</v>
      </c>
      <c r="F326" s="38">
        <v>42790</v>
      </c>
      <c r="G326" s="1" t="s">
        <v>861</v>
      </c>
      <c r="H326" s="63">
        <v>42795</v>
      </c>
      <c r="I326" s="64">
        <v>5115.3900000000003</v>
      </c>
      <c r="J326" s="64"/>
      <c r="K326" s="1">
        <v>100</v>
      </c>
      <c r="L326" s="1" t="s">
        <v>59</v>
      </c>
      <c r="M326" s="1" t="s">
        <v>39</v>
      </c>
      <c r="N326" s="40"/>
      <c r="O326" s="64">
        <v>5115.3900000000003</v>
      </c>
      <c r="P326" s="40"/>
      <c r="Q326" s="40"/>
      <c r="R326" s="41"/>
      <c r="S326" s="41"/>
      <c r="T326" s="41">
        <v>5115.3900000000003</v>
      </c>
      <c r="U326" s="42">
        <f t="shared" si="4"/>
        <v>5115.3900000000003</v>
      </c>
    </row>
    <row r="327" spans="1:21" ht="12.75" customHeight="1">
      <c r="A327" s="35">
        <v>131222153</v>
      </c>
      <c r="B327" s="35" t="s">
        <v>755</v>
      </c>
      <c r="C327" s="36" t="s">
        <v>847</v>
      </c>
      <c r="D327" s="37" t="s">
        <v>865</v>
      </c>
      <c r="E327" s="35" t="s">
        <v>866</v>
      </c>
      <c r="F327" s="38">
        <v>42800</v>
      </c>
      <c r="G327" s="1" t="s">
        <v>772</v>
      </c>
      <c r="H327" s="63">
        <v>42808</v>
      </c>
      <c r="I327" s="64">
        <v>19301.97</v>
      </c>
      <c r="J327" s="64"/>
      <c r="K327" s="1">
        <v>100</v>
      </c>
      <c r="L327" s="1" t="s">
        <v>59</v>
      </c>
      <c r="M327" s="1" t="s">
        <v>481</v>
      </c>
      <c r="N327" s="64"/>
      <c r="O327" s="64">
        <v>19301.97</v>
      </c>
      <c r="P327" s="40"/>
      <c r="Q327" s="40"/>
      <c r="R327" s="41"/>
      <c r="S327" s="41"/>
      <c r="T327" s="39">
        <v>19301.97</v>
      </c>
      <c r="U327" s="79">
        <f t="shared" si="4"/>
        <v>19301.97</v>
      </c>
    </row>
    <row r="328" spans="1:21" ht="12.75" customHeight="1">
      <c r="A328" s="35">
        <v>131222153</v>
      </c>
      <c r="B328" s="35" t="s">
        <v>203</v>
      </c>
      <c r="C328" s="36" t="s">
        <v>847</v>
      </c>
      <c r="D328" s="37" t="s">
        <v>865</v>
      </c>
      <c r="E328" s="35" t="s">
        <v>866</v>
      </c>
      <c r="F328" s="38">
        <v>42800</v>
      </c>
      <c r="G328" s="1" t="s">
        <v>772</v>
      </c>
      <c r="H328" s="63">
        <v>42808</v>
      </c>
      <c r="I328" s="64">
        <v>13319.98</v>
      </c>
      <c r="J328" s="64"/>
      <c r="K328" s="1">
        <v>100</v>
      </c>
      <c r="L328" s="1" t="s">
        <v>59</v>
      </c>
      <c r="M328" s="1" t="s">
        <v>481</v>
      </c>
      <c r="N328" s="64"/>
      <c r="O328" s="64">
        <v>13319.98</v>
      </c>
      <c r="P328" s="40"/>
      <c r="Q328" s="40"/>
      <c r="R328" s="41"/>
      <c r="S328" s="41"/>
      <c r="T328" s="39">
        <v>13319.98</v>
      </c>
      <c r="U328" s="79">
        <f t="shared" si="4"/>
        <v>13319.98</v>
      </c>
    </row>
    <row r="329" spans="1:21" ht="12.75" customHeight="1">
      <c r="A329" s="35">
        <v>131222153</v>
      </c>
      <c r="B329" s="35" t="s">
        <v>852</v>
      </c>
      <c r="C329" s="36" t="s">
        <v>847</v>
      </c>
      <c r="D329" s="37" t="s">
        <v>865</v>
      </c>
      <c r="E329" s="35" t="s">
        <v>866</v>
      </c>
      <c r="F329" s="38">
        <v>42800</v>
      </c>
      <c r="G329" s="1" t="s">
        <v>772</v>
      </c>
      <c r="H329" s="63">
        <v>42808</v>
      </c>
      <c r="I329" s="64">
        <v>521.55999999999995</v>
      </c>
      <c r="J329" s="64"/>
      <c r="K329" s="1">
        <v>100</v>
      </c>
      <c r="L329" s="1" t="s">
        <v>59</v>
      </c>
      <c r="M329" s="1" t="s">
        <v>481</v>
      </c>
      <c r="N329" s="64"/>
      <c r="O329" s="64">
        <v>521.55999999999995</v>
      </c>
      <c r="P329" s="40"/>
      <c r="Q329" s="40"/>
      <c r="R329" s="41"/>
      <c r="S329" s="41"/>
      <c r="T329" s="39">
        <v>521.55999999999995</v>
      </c>
      <c r="U329" s="79">
        <f t="shared" si="4"/>
        <v>521.55999999999995</v>
      </c>
    </row>
    <row r="330" spans="1:21" ht="12.75" customHeight="1">
      <c r="A330" s="35">
        <v>131222153</v>
      </c>
      <c r="B330" s="35" t="s">
        <v>67</v>
      </c>
      <c r="C330" s="36" t="s">
        <v>847</v>
      </c>
      <c r="D330" s="37" t="s">
        <v>865</v>
      </c>
      <c r="E330" s="35" t="s">
        <v>866</v>
      </c>
      <c r="F330" s="38">
        <v>42800</v>
      </c>
      <c r="G330" s="1" t="s">
        <v>772</v>
      </c>
      <c r="H330" s="63">
        <v>42808</v>
      </c>
      <c r="I330" s="64">
        <v>2180.12</v>
      </c>
      <c r="J330" s="64"/>
      <c r="K330" s="1">
        <v>100</v>
      </c>
      <c r="L330" s="1" t="s">
        <v>59</v>
      </c>
      <c r="M330" s="1" t="s">
        <v>481</v>
      </c>
      <c r="N330" s="64"/>
      <c r="O330" s="64">
        <v>2180.12</v>
      </c>
      <c r="P330" s="40"/>
      <c r="Q330" s="40"/>
      <c r="R330" s="41"/>
      <c r="S330" s="41"/>
      <c r="T330" s="39">
        <v>2180.12</v>
      </c>
      <c r="U330" s="79">
        <f t="shared" si="4"/>
        <v>2180.12</v>
      </c>
    </row>
    <row r="331" spans="1:21" s="90" customFormat="1" ht="12.75" customHeight="1">
      <c r="A331" s="80">
        <v>131222153</v>
      </c>
      <c r="B331" s="80" t="s">
        <v>740</v>
      </c>
      <c r="C331" s="81" t="s">
        <v>847</v>
      </c>
      <c r="D331" s="82" t="s">
        <v>867</v>
      </c>
      <c r="E331" s="80" t="s">
        <v>868</v>
      </c>
      <c r="F331" s="83">
        <v>42786</v>
      </c>
      <c r="G331" s="84" t="s">
        <v>869</v>
      </c>
      <c r="H331" s="85">
        <v>42808</v>
      </c>
      <c r="I331" s="86">
        <v>179360</v>
      </c>
      <c r="J331" s="86"/>
      <c r="K331" s="84">
        <v>100</v>
      </c>
      <c r="L331" s="84" t="s">
        <v>59</v>
      </c>
      <c r="M331" s="84" t="s">
        <v>870</v>
      </c>
      <c r="N331" s="86"/>
      <c r="O331" s="86">
        <v>179360</v>
      </c>
      <c r="P331" s="87"/>
      <c r="Q331" s="87"/>
      <c r="R331" s="88"/>
      <c r="S331" s="88"/>
      <c r="T331" s="91">
        <v>179360</v>
      </c>
      <c r="U331" s="96">
        <f t="shared" si="4"/>
        <v>179360</v>
      </c>
    </row>
    <row r="332" spans="1:21" ht="12.75" customHeight="1">
      <c r="A332" s="35">
        <v>131222153</v>
      </c>
      <c r="B332" s="35" t="s">
        <v>871</v>
      </c>
      <c r="C332" s="36" t="s">
        <v>847</v>
      </c>
      <c r="D332" s="37" t="s">
        <v>872</v>
      </c>
      <c r="E332" s="35" t="s">
        <v>873</v>
      </c>
      <c r="F332" s="38">
        <v>42807</v>
      </c>
      <c r="G332" s="1" t="s">
        <v>874</v>
      </c>
      <c r="H332" s="63">
        <v>42808</v>
      </c>
      <c r="I332" s="64">
        <v>29500</v>
      </c>
      <c r="J332" s="64"/>
      <c r="K332" s="1">
        <v>100</v>
      </c>
      <c r="L332" s="1" t="s">
        <v>59</v>
      </c>
      <c r="M332" s="1" t="s">
        <v>39</v>
      </c>
      <c r="N332" s="40"/>
      <c r="O332" s="64">
        <v>29500</v>
      </c>
      <c r="P332" s="40"/>
      <c r="Q332" s="40"/>
      <c r="R332" s="41"/>
      <c r="S332" s="41"/>
      <c r="T332" s="41">
        <v>29500</v>
      </c>
      <c r="U332" s="42">
        <f t="shared" si="4"/>
        <v>29500</v>
      </c>
    </row>
    <row r="333" spans="1:21" ht="12.75" customHeight="1">
      <c r="A333" s="35">
        <v>131222153</v>
      </c>
      <c r="B333" s="35" t="s">
        <v>378</v>
      </c>
      <c r="C333" s="36" t="s">
        <v>847</v>
      </c>
      <c r="D333" s="37" t="s">
        <v>875</v>
      </c>
      <c r="E333" s="35" t="s">
        <v>876</v>
      </c>
      <c r="F333" s="38">
        <v>42821</v>
      </c>
      <c r="G333" s="1" t="s">
        <v>877</v>
      </c>
      <c r="H333" s="63">
        <v>42823</v>
      </c>
      <c r="I333" s="64">
        <v>57820</v>
      </c>
      <c r="J333" s="64"/>
      <c r="K333" s="1">
        <v>100</v>
      </c>
      <c r="L333" s="1" t="s">
        <v>59</v>
      </c>
      <c r="M333" s="1" t="s">
        <v>878</v>
      </c>
      <c r="N333" s="40"/>
      <c r="O333" s="64">
        <v>57820</v>
      </c>
      <c r="P333" s="40"/>
      <c r="Q333" s="40"/>
      <c r="R333" s="41"/>
      <c r="S333" s="41"/>
      <c r="T333" s="41">
        <v>57820</v>
      </c>
      <c r="U333" s="42">
        <f t="shared" si="4"/>
        <v>57820</v>
      </c>
    </row>
    <row r="334" spans="1:21" s="132" customFormat="1" ht="12.75" customHeight="1">
      <c r="A334" s="122">
        <v>131222153</v>
      </c>
      <c r="B334" s="122" t="s">
        <v>851</v>
      </c>
      <c r="C334" s="123" t="s">
        <v>847</v>
      </c>
      <c r="D334" s="124" t="s">
        <v>879</v>
      </c>
      <c r="E334" s="122" t="s">
        <v>880</v>
      </c>
      <c r="F334" s="125">
        <v>42824</v>
      </c>
      <c r="G334" s="126" t="s">
        <v>881</v>
      </c>
      <c r="H334" s="127">
        <v>42831</v>
      </c>
      <c r="I334" s="128">
        <v>43563.24</v>
      </c>
      <c r="J334" s="128"/>
      <c r="K334" s="126">
        <v>100</v>
      </c>
      <c r="L334" s="126" t="s">
        <v>91</v>
      </c>
      <c r="M334" s="126" t="s">
        <v>882</v>
      </c>
      <c r="N334" s="128">
        <v>43563.24</v>
      </c>
      <c r="O334" s="128"/>
      <c r="P334" s="129"/>
      <c r="Q334" s="129"/>
      <c r="R334" s="130"/>
      <c r="S334" s="130"/>
      <c r="T334" s="134">
        <v>43563.24</v>
      </c>
      <c r="U334" s="135">
        <f t="shared" si="4"/>
        <v>43563.24</v>
      </c>
    </row>
    <row r="335" spans="1:21" s="132" customFormat="1" ht="12.75" customHeight="1">
      <c r="A335" s="122">
        <v>131222153</v>
      </c>
      <c r="B335" s="122" t="s">
        <v>67</v>
      </c>
      <c r="C335" s="123" t="s">
        <v>847</v>
      </c>
      <c r="D335" s="124" t="s">
        <v>879</v>
      </c>
      <c r="E335" s="122" t="s">
        <v>880</v>
      </c>
      <c r="F335" s="125">
        <v>42824</v>
      </c>
      <c r="G335" s="126" t="s">
        <v>881</v>
      </c>
      <c r="H335" s="127">
        <v>42831</v>
      </c>
      <c r="I335" s="128">
        <v>503.15</v>
      </c>
      <c r="J335" s="128"/>
      <c r="K335" s="126">
        <v>100</v>
      </c>
      <c r="L335" s="126" t="s">
        <v>91</v>
      </c>
      <c r="M335" s="126" t="s">
        <v>882</v>
      </c>
      <c r="N335" s="128">
        <v>503.15</v>
      </c>
      <c r="O335" s="128"/>
      <c r="P335" s="129"/>
      <c r="Q335" s="129"/>
      <c r="R335" s="130"/>
      <c r="S335" s="130"/>
      <c r="T335" s="134">
        <v>503.15</v>
      </c>
      <c r="U335" s="135">
        <f t="shared" si="4"/>
        <v>503.15</v>
      </c>
    </row>
    <row r="336" spans="1:21" s="90" customFormat="1" ht="12.75" customHeight="1">
      <c r="A336" s="80">
        <v>131222153</v>
      </c>
      <c r="B336" s="80" t="s">
        <v>883</v>
      </c>
      <c r="C336" s="81" t="s">
        <v>847</v>
      </c>
      <c r="D336" s="82" t="s">
        <v>884</v>
      </c>
      <c r="E336" s="80" t="s">
        <v>885</v>
      </c>
      <c r="F336" s="83">
        <v>42850</v>
      </c>
      <c r="G336" s="84" t="s">
        <v>886</v>
      </c>
      <c r="H336" s="85">
        <v>42859</v>
      </c>
      <c r="I336" s="86">
        <v>30551.14</v>
      </c>
      <c r="J336" s="86"/>
      <c r="K336" s="84">
        <v>100</v>
      </c>
      <c r="L336" s="84" t="s">
        <v>59</v>
      </c>
      <c r="M336" s="84" t="s">
        <v>174</v>
      </c>
      <c r="N336" s="86"/>
      <c r="O336" s="86">
        <v>30551.14</v>
      </c>
      <c r="P336" s="86"/>
      <c r="Q336" s="87"/>
      <c r="R336" s="88"/>
      <c r="S336" s="88"/>
      <c r="T336" s="91">
        <v>30551.14</v>
      </c>
      <c r="U336" s="96">
        <f t="shared" si="4"/>
        <v>30551.14</v>
      </c>
    </row>
    <row r="337" spans="1:21" s="90" customFormat="1" ht="12.75" customHeight="1">
      <c r="A337" s="80">
        <v>131222153</v>
      </c>
      <c r="B337" s="80" t="s">
        <v>203</v>
      </c>
      <c r="C337" s="81" t="s">
        <v>847</v>
      </c>
      <c r="D337" s="82" t="s">
        <v>887</v>
      </c>
      <c r="E337" s="80" t="s">
        <v>888</v>
      </c>
      <c r="F337" s="83">
        <v>42866</v>
      </c>
      <c r="G337" s="84" t="s">
        <v>889</v>
      </c>
      <c r="H337" s="85">
        <v>42870</v>
      </c>
      <c r="I337" s="86">
        <v>26998.400000000001</v>
      </c>
      <c r="J337" s="86"/>
      <c r="K337" s="84">
        <v>100</v>
      </c>
      <c r="L337" s="84" t="s">
        <v>91</v>
      </c>
      <c r="M337" s="84" t="s">
        <v>890</v>
      </c>
      <c r="N337" s="86">
        <v>26998.400000000001</v>
      </c>
      <c r="O337" s="136"/>
      <c r="P337" s="86"/>
      <c r="Q337" s="87"/>
      <c r="R337" s="88"/>
      <c r="S337" s="88"/>
      <c r="T337" s="86">
        <v>26998.400000000001</v>
      </c>
      <c r="U337" s="96"/>
    </row>
    <row r="338" spans="1:21" ht="12.75" customHeight="1">
      <c r="A338" s="35"/>
      <c r="B338" s="35"/>
      <c r="C338" s="43" t="s">
        <v>891</v>
      </c>
      <c r="D338" s="37"/>
      <c r="E338" s="35"/>
      <c r="F338" s="38"/>
      <c r="G338" s="1"/>
      <c r="H338" s="63"/>
      <c r="I338" s="65">
        <f>SUM(I308:I337)</f>
        <v>1268350.1099999996</v>
      </c>
      <c r="J338" s="44">
        <f>I338</f>
        <v>1268350.1099999996</v>
      </c>
      <c r="K338" s="1"/>
      <c r="L338" s="1"/>
      <c r="M338" s="1"/>
      <c r="N338" s="40"/>
      <c r="O338" s="40"/>
      <c r="P338" s="40"/>
      <c r="Q338" s="40"/>
      <c r="R338" s="41"/>
      <c r="S338" s="41"/>
      <c r="T338" s="45">
        <f>SUM(T308:T336)</f>
        <v>1241351.7099999997</v>
      </c>
      <c r="U338" s="42">
        <f t="shared" si="4"/>
        <v>0</v>
      </c>
    </row>
    <row r="339" spans="1:21" ht="12.75" customHeight="1">
      <c r="A339" s="35">
        <v>130297118</v>
      </c>
      <c r="B339" s="35" t="s">
        <v>180</v>
      </c>
      <c r="C339" s="36" t="s">
        <v>892</v>
      </c>
      <c r="D339" s="37" t="s">
        <v>893</v>
      </c>
      <c r="E339" s="35" t="s">
        <v>894</v>
      </c>
      <c r="F339" s="38">
        <v>42796</v>
      </c>
      <c r="G339" s="1" t="s">
        <v>895</v>
      </c>
      <c r="H339" s="63">
        <v>42809</v>
      </c>
      <c r="I339" s="64">
        <v>18880</v>
      </c>
      <c r="J339" s="64"/>
      <c r="K339" s="1">
        <v>100</v>
      </c>
      <c r="L339" s="1" t="s">
        <v>59</v>
      </c>
      <c r="M339" s="1" t="s">
        <v>185</v>
      </c>
      <c r="N339" s="40"/>
      <c r="O339" s="64">
        <v>18880</v>
      </c>
      <c r="P339" s="40"/>
      <c r="Q339" s="40"/>
      <c r="R339" s="41"/>
      <c r="S339" s="41"/>
      <c r="T339" s="41">
        <v>18880</v>
      </c>
      <c r="U339" s="42">
        <f t="shared" si="4"/>
        <v>18880</v>
      </c>
    </row>
    <row r="340" spans="1:21" ht="12.75" customHeight="1">
      <c r="A340" s="35">
        <v>130297118</v>
      </c>
      <c r="B340" s="35" t="s">
        <v>358</v>
      </c>
      <c r="C340" s="36" t="s">
        <v>892</v>
      </c>
      <c r="D340" s="37" t="s">
        <v>893</v>
      </c>
      <c r="E340" s="35" t="s">
        <v>894</v>
      </c>
      <c r="F340" s="38">
        <v>42796</v>
      </c>
      <c r="G340" s="1" t="s">
        <v>895</v>
      </c>
      <c r="H340" s="63">
        <v>42809</v>
      </c>
      <c r="I340" s="64">
        <v>19600</v>
      </c>
      <c r="J340" s="64"/>
      <c r="K340" s="1">
        <v>100</v>
      </c>
      <c r="L340" s="1" t="s">
        <v>59</v>
      </c>
      <c r="M340" s="1" t="s">
        <v>185</v>
      </c>
      <c r="N340" s="40"/>
      <c r="O340" s="64">
        <v>19600</v>
      </c>
      <c r="P340" s="40"/>
      <c r="Q340" s="40"/>
      <c r="R340" s="41"/>
      <c r="S340" s="41"/>
      <c r="T340" s="41">
        <v>19600</v>
      </c>
      <c r="U340" s="42">
        <f t="shared" si="4"/>
        <v>19600</v>
      </c>
    </row>
    <row r="341" spans="1:21" ht="12.75" customHeight="1">
      <c r="A341" s="35">
        <v>130297118</v>
      </c>
      <c r="B341" s="35" t="s">
        <v>360</v>
      </c>
      <c r="C341" s="36" t="s">
        <v>892</v>
      </c>
      <c r="D341" s="37" t="s">
        <v>893</v>
      </c>
      <c r="E341" s="35" t="s">
        <v>894</v>
      </c>
      <c r="F341" s="38">
        <v>42796</v>
      </c>
      <c r="G341" s="1" t="s">
        <v>895</v>
      </c>
      <c r="H341" s="63">
        <v>42809</v>
      </c>
      <c r="I341" s="64">
        <v>11505</v>
      </c>
      <c r="J341" s="64"/>
      <c r="K341" s="1">
        <v>100</v>
      </c>
      <c r="L341" s="1" t="s">
        <v>59</v>
      </c>
      <c r="M341" s="1" t="s">
        <v>185</v>
      </c>
      <c r="N341" s="40"/>
      <c r="O341" s="64">
        <v>11505</v>
      </c>
      <c r="P341" s="40"/>
      <c r="Q341" s="40"/>
      <c r="R341" s="41"/>
      <c r="S341" s="41"/>
      <c r="T341" s="41">
        <v>11505</v>
      </c>
      <c r="U341" s="42">
        <f t="shared" si="4"/>
        <v>11505</v>
      </c>
    </row>
    <row r="342" spans="1:21" ht="12.75" customHeight="1">
      <c r="A342" s="35">
        <v>130297118</v>
      </c>
      <c r="B342" s="35" t="s">
        <v>186</v>
      </c>
      <c r="C342" s="36" t="s">
        <v>892</v>
      </c>
      <c r="D342" s="37" t="s">
        <v>893</v>
      </c>
      <c r="E342" s="35" t="s">
        <v>894</v>
      </c>
      <c r="F342" s="38">
        <v>42796</v>
      </c>
      <c r="G342" s="1" t="s">
        <v>895</v>
      </c>
      <c r="H342" s="63">
        <v>42809</v>
      </c>
      <c r="I342" s="64">
        <v>89680</v>
      </c>
      <c r="J342" s="64"/>
      <c r="K342" s="1">
        <v>100</v>
      </c>
      <c r="L342" s="1" t="s">
        <v>59</v>
      </c>
      <c r="M342" s="1" t="s">
        <v>185</v>
      </c>
      <c r="N342" s="40"/>
      <c r="O342" s="64">
        <v>89680</v>
      </c>
      <c r="P342" s="40"/>
      <c r="Q342" s="40"/>
      <c r="R342" s="41"/>
      <c r="S342" s="41"/>
      <c r="T342" s="41">
        <v>89680</v>
      </c>
      <c r="U342" s="42">
        <f t="shared" si="4"/>
        <v>89680</v>
      </c>
    </row>
    <row r="343" spans="1:21" ht="12.75" customHeight="1">
      <c r="A343" s="35"/>
      <c r="B343" s="35"/>
      <c r="C343" s="43" t="s">
        <v>896</v>
      </c>
      <c r="D343" s="37"/>
      <c r="E343" s="35"/>
      <c r="F343" s="38"/>
      <c r="G343" s="1"/>
      <c r="H343" s="63"/>
      <c r="I343" s="65">
        <f>SUM(I339:I342)</f>
        <v>139665</v>
      </c>
      <c r="J343" s="44">
        <f>I343</f>
        <v>139665</v>
      </c>
      <c r="K343" s="1"/>
      <c r="L343" s="1"/>
      <c r="M343" s="1"/>
      <c r="N343" s="40"/>
      <c r="O343" s="40"/>
      <c r="P343" s="40"/>
      <c r="Q343" s="40"/>
      <c r="R343" s="41"/>
      <c r="S343" s="41"/>
      <c r="T343" s="45">
        <f>SUM(T339:T342)</f>
        <v>139665</v>
      </c>
      <c r="U343" s="42">
        <f t="shared" si="4"/>
        <v>0</v>
      </c>
    </row>
    <row r="344" spans="1:21" ht="12.75" customHeight="1">
      <c r="A344" s="35">
        <v>130222029</v>
      </c>
      <c r="B344" s="35" t="s">
        <v>203</v>
      </c>
      <c r="C344" s="36" t="s">
        <v>897</v>
      </c>
      <c r="D344" s="37" t="s">
        <v>898</v>
      </c>
      <c r="E344" s="35" t="s">
        <v>899</v>
      </c>
      <c r="F344" s="38">
        <v>41347</v>
      </c>
      <c r="G344" s="1" t="s">
        <v>900</v>
      </c>
      <c r="H344" s="63">
        <v>41352</v>
      </c>
      <c r="I344" s="64">
        <v>1416</v>
      </c>
      <c r="J344" s="64"/>
      <c r="K344" s="1">
        <v>100</v>
      </c>
      <c r="L344" s="1" t="s">
        <v>901</v>
      </c>
      <c r="M344" s="1" t="s">
        <v>99</v>
      </c>
      <c r="N344" s="40"/>
      <c r="O344" s="64">
        <v>1416</v>
      </c>
      <c r="P344" s="40"/>
      <c r="Q344" s="40"/>
      <c r="R344" s="41"/>
      <c r="S344" s="41"/>
      <c r="T344" s="41">
        <v>1416</v>
      </c>
      <c r="U344" s="42">
        <f t="shared" si="4"/>
        <v>1416</v>
      </c>
    </row>
    <row r="345" spans="1:21" ht="12.75" customHeight="1">
      <c r="A345" s="35">
        <v>130222029</v>
      </c>
      <c r="B345" s="35" t="s">
        <v>353</v>
      </c>
      <c r="C345" s="36" t="s">
        <v>897</v>
      </c>
      <c r="D345" s="37" t="s">
        <v>898</v>
      </c>
      <c r="E345" s="35" t="s">
        <v>899</v>
      </c>
      <c r="F345" s="38">
        <v>41347</v>
      </c>
      <c r="G345" s="1" t="s">
        <v>900</v>
      </c>
      <c r="H345" s="63">
        <v>41352</v>
      </c>
      <c r="I345" s="64">
        <v>9428.2000000000007</v>
      </c>
      <c r="J345" s="64"/>
      <c r="K345" s="1">
        <v>100</v>
      </c>
      <c r="L345" s="1" t="s">
        <v>901</v>
      </c>
      <c r="M345" s="1" t="s">
        <v>99</v>
      </c>
      <c r="N345" s="40"/>
      <c r="O345" s="64">
        <v>9428.2000000000007</v>
      </c>
      <c r="P345" s="40"/>
      <c r="Q345" s="40"/>
      <c r="R345" s="41"/>
      <c r="S345" s="41"/>
      <c r="T345" s="41">
        <v>9428.2000000000007</v>
      </c>
      <c r="U345" s="42">
        <f t="shared" si="4"/>
        <v>9428.2000000000007</v>
      </c>
    </row>
    <row r="346" spans="1:21" ht="12.75" customHeight="1">
      <c r="A346" s="35">
        <v>130222029</v>
      </c>
      <c r="B346" s="35" t="s">
        <v>359</v>
      </c>
      <c r="C346" s="36" t="s">
        <v>897</v>
      </c>
      <c r="D346" s="37" t="s">
        <v>898</v>
      </c>
      <c r="E346" s="35" t="s">
        <v>899</v>
      </c>
      <c r="F346" s="38">
        <v>41347</v>
      </c>
      <c r="G346" s="35" t="s">
        <v>900</v>
      </c>
      <c r="H346" s="63">
        <v>41352</v>
      </c>
      <c r="I346" s="64">
        <v>826</v>
      </c>
      <c r="J346" s="3"/>
      <c r="K346" s="1">
        <v>100</v>
      </c>
      <c r="L346" s="1" t="s">
        <v>901</v>
      </c>
      <c r="M346" s="1" t="s">
        <v>99</v>
      </c>
      <c r="N346" s="40"/>
      <c r="O346" s="64">
        <v>826</v>
      </c>
      <c r="P346" s="40"/>
      <c r="Q346" s="40"/>
      <c r="R346" s="41"/>
      <c r="S346" s="41"/>
      <c r="T346" s="41">
        <v>826</v>
      </c>
      <c r="U346" s="42">
        <f t="shared" si="4"/>
        <v>826</v>
      </c>
    </row>
    <row r="347" spans="1:21" ht="12.75" customHeight="1">
      <c r="A347" s="35">
        <v>130222029</v>
      </c>
      <c r="B347" s="35" t="s">
        <v>67</v>
      </c>
      <c r="C347" s="36" t="s">
        <v>897</v>
      </c>
      <c r="D347" s="37" t="s">
        <v>898</v>
      </c>
      <c r="E347" s="35" t="s">
        <v>899</v>
      </c>
      <c r="F347" s="38">
        <v>41347</v>
      </c>
      <c r="G347" s="35" t="s">
        <v>900</v>
      </c>
      <c r="H347" s="63">
        <v>41352</v>
      </c>
      <c r="I347" s="64">
        <v>1652</v>
      </c>
      <c r="J347" s="64"/>
      <c r="K347" s="1">
        <v>100</v>
      </c>
      <c r="L347" s="1" t="s">
        <v>901</v>
      </c>
      <c r="M347" s="1" t="s">
        <v>99</v>
      </c>
      <c r="N347" s="40"/>
      <c r="O347" s="64">
        <v>1652</v>
      </c>
      <c r="P347" s="40"/>
      <c r="Q347" s="40"/>
      <c r="R347" s="41"/>
      <c r="S347" s="41"/>
      <c r="T347" s="41">
        <v>1652</v>
      </c>
      <c r="U347" s="42">
        <f t="shared" si="4"/>
        <v>1652</v>
      </c>
    </row>
    <row r="348" spans="1:21" ht="12.75" customHeight="1">
      <c r="A348" s="35">
        <v>130222029</v>
      </c>
      <c r="B348" s="35" t="s">
        <v>657</v>
      </c>
      <c r="C348" s="36" t="s">
        <v>897</v>
      </c>
      <c r="D348" s="37" t="s">
        <v>898</v>
      </c>
      <c r="E348" s="35" t="s">
        <v>899</v>
      </c>
      <c r="F348" s="38">
        <v>41347</v>
      </c>
      <c r="G348" s="35" t="s">
        <v>900</v>
      </c>
      <c r="H348" s="63">
        <v>41352</v>
      </c>
      <c r="I348" s="64">
        <v>17523</v>
      </c>
      <c r="J348" s="64"/>
      <c r="K348" s="1">
        <v>100</v>
      </c>
      <c r="L348" s="1" t="s">
        <v>901</v>
      </c>
      <c r="M348" s="1" t="s">
        <v>99</v>
      </c>
      <c r="N348" s="40"/>
      <c r="O348" s="64">
        <v>17523</v>
      </c>
      <c r="P348" s="40"/>
      <c r="Q348" s="40"/>
      <c r="R348" s="41"/>
      <c r="S348" s="41"/>
      <c r="T348" s="41">
        <v>17523</v>
      </c>
      <c r="U348" s="42">
        <f t="shared" si="4"/>
        <v>17523</v>
      </c>
    </row>
    <row r="349" spans="1:21" ht="12.75" customHeight="1">
      <c r="A349" s="35">
        <v>130222029</v>
      </c>
      <c r="B349" s="35" t="s">
        <v>203</v>
      </c>
      <c r="C349" s="36" t="s">
        <v>897</v>
      </c>
      <c r="D349" s="37" t="s">
        <v>902</v>
      </c>
      <c r="E349" s="35" t="s">
        <v>903</v>
      </c>
      <c r="F349" s="38">
        <v>41564</v>
      </c>
      <c r="G349" s="35" t="s">
        <v>904</v>
      </c>
      <c r="H349" s="63">
        <v>41583</v>
      </c>
      <c r="I349" s="64">
        <v>15989</v>
      </c>
      <c r="J349" s="64"/>
      <c r="K349" s="1">
        <v>100</v>
      </c>
      <c r="L349" s="1" t="s">
        <v>901</v>
      </c>
      <c r="M349" s="1" t="s">
        <v>99</v>
      </c>
      <c r="N349" s="40"/>
      <c r="O349" s="64">
        <v>15989</v>
      </c>
      <c r="P349" s="40"/>
      <c r="Q349" s="40"/>
      <c r="R349" s="41"/>
      <c r="S349" s="41"/>
      <c r="T349" s="41">
        <v>15989</v>
      </c>
      <c r="U349" s="42">
        <f t="shared" si="4"/>
        <v>15989</v>
      </c>
    </row>
    <row r="350" spans="1:21" ht="12.75" customHeight="1">
      <c r="A350" s="35">
        <v>130222029</v>
      </c>
      <c r="B350" s="35" t="s">
        <v>852</v>
      </c>
      <c r="C350" s="36" t="s">
        <v>897</v>
      </c>
      <c r="D350" s="37" t="s">
        <v>902</v>
      </c>
      <c r="E350" s="35" t="s">
        <v>903</v>
      </c>
      <c r="F350" s="38">
        <v>41564</v>
      </c>
      <c r="G350" s="35" t="s">
        <v>904</v>
      </c>
      <c r="H350" s="63">
        <v>41583</v>
      </c>
      <c r="I350" s="64">
        <v>63602</v>
      </c>
      <c r="J350" s="64"/>
      <c r="K350" s="1">
        <v>100</v>
      </c>
      <c r="L350" s="1" t="s">
        <v>901</v>
      </c>
      <c r="M350" s="1" t="s">
        <v>99</v>
      </c>
      <c r="N350" s="40"/>
      <c r="O350" s="64">
        <v>63602</v>
      </c>
      <c r="P350" s="40"/>
      <c r="Q350" s="40"/>
      <c r="R350" s="41"/>
      <c r="S350" s="41"/>
      <c r="T350" s="41">
        <v>63602</v>
      </c>
      <c r="U350" s="42">
        <f t="shared" si="4"/>
        <v>63602</v>
      </c>
    </row>
    <row r="351" spans="1:21" ht="12.75" customHeight="1">
      <c r="A351" s="35">
        <v>130222029</v>
      </c>
      <c r="B351" s="35" t="s">
        <v>359</v>
      </c>
      <c r="C351" s="36" t="s">
        <v>897</v>
      </c>
      <c r="D351" s="37" t="s">
        <v>902</v>
      </c>
      <c r="E351" s="35" t="s">
        <v>903</v>
      </c>
      <c r="F351" s="38">
        <v>41564</v>
      </c>
      <c r="G351" s="35" t="s">
        <v>904</v>
      </c>
      <c r="H351" s="63">
        <v>41583</v>
      </c>
      <c r="I351" s="64">
        <v>4053.3</v>
      </c>
      <c r="J351" s="64"/>
      <c r="K351" s="1">
        <v>100</v>
      </c>
      <c r="L351" s="1" t="s">
        <v>901</v>
      </c>
      <c r="M351" s="1" t="s">
        <v>99</v>
      </c>
      <c r="N351" s="40"/>
      <c r="O351" s="64">
        <v>4053.3</v>
      </c>
      <c r="P351" s="40"/>
      <c r="Q351" s="40"/>
      <c r="R351" s="41"/>
      <c r="S351" s="41"/>
      <c r="T351" s="41">
        <v>4053.3</v>
      </c>
      <c r="U351" s="42">
        <f t="shared" si="4"/>
        <v>4053.3</v>
      </c>
    </row>
    <row r="352" spans="1:21" ht="12.75" customHeight="1">
      <c r="A352" s="35">
        <v>130222029</v>
      </c>
      <c r="B352" s="35" t="s">
        <v>67</v>
      </c>
      <c r="C352" s="36" t="s">
        <v>897</v>
      </c>
      <c r="D352" s="37" t="s">
        <v>902</v>
      </c>
      <c r="E352" s="35" t="s">
        <v>903</v>
      </c>
      <c r="F352" s="38">
        <v>41564</v>
      </c>
      <c r="G352" s="35" t="s">
        <v>904</v>
      </c>
      <c r="H352" s="63">
        <v>41583</v>
      </c>
      <c r="I352" s="64">
        <v>1150.5</v>
      </c>
      <c r="J352" s="64"/>
      <c r="K352" s="1">
        <v>100</v>
      </c>
      <c r="L352" s="1" t="s">
        <v>901</v>
      </c>
      <c r="M352" s="1" t="s">
        <v>99</v>
      </c>
      <c r="N352" s="40"/>
      <c r="O352" s="64">
        <v>1150.5</v>
      </c>
      <c r="P352" s="40"/>
      <c r="Q352" s="40"/>
      <c r="R352" s="41"/>
      <c r="S352" s="41"/>
      <c r="T352" s="41">
        <v>1150.5</v>
      </c>
      <c r="U352" s="42">
        <f t="shared" si="4"/>
        <v>1150.5</v>
      </c>
    </row>
    <row r="353" spans="1:21" ht="12.75" customHeight="1">
      <c r="A353" s="35">
        <v>130222029</v>
      </c>
      <c r="B353" s="35" t="s">
        <v>360</v>
      </c>
      <c r="C353" s="36" t="s">
        <v>897</v>
      </c>
      <c r="D353" s="37" t="s">
        <v>902</v>
      </c>
      <c r="E353" s="35" t="s">
        <v>903</v>
      </c>
      <c r="F353" s="38">
        <v>41564</v>
      </c>
      <c r="G353" s="35" t="s">
        <v>904</v>
      </c>
      <c r="H353" s="63">
        <v>41583</v>
      </c>
      <c r="I353" s="64">
        <v>1121</v>
      </c>
      <c r="J353" s="64"/>
      <c r="K353" s="1">
        <v>100</v>
      </c>
      <c r="L353" s="1" t="s">
        <v>901</v>
      </c>
      <c r="M353" s="1" t="s">
        <v>99</v>
      </c>
      <c r="N353" s="40"/>
      <c r="O353" s="64">
        <v>1121</v>
      </c>
      <c r="P353" s="40"/>
      <c r="Q353" s="40"/>
      <c r="R353" s="41"/>
      <c r="S353" s="41"/>
      <c r="T353" s="41">
        <v>1121</v>
      </c>
      <c r="U353" s="42">
        <f t="shared" si="4"/>
        <v>1121</v>
      </c>
    </row>
    <row r="354" spans="1:21" ht="12.75" customHeight="1">
      <c r="A354" s="35">
        <v>130222029</v>
      </c>
      <c r="B354" s="35" t="s">
        <v>657</v>
      </c>
      <c r="C354" s="36" t="s">
        <v>897</v>
      </c>
      <c r="D354" s="37" t="s">
        <v>902</v>
      </c>
      <c r="E354" s="35" t="s">
        <v>903</v>
      </c>
      <c r="F354" s="38">
        <v>41564</v>
      </c>
      <c r="G354" s="35" t="s">
        <v>904</v>
      </c>
      <c r="H354" s="63">
        <v>41583</v>
      </c>
      <c r="I354" s="64">
        <v>217651</v>
      </c>
      <c r="J354" s="64"/>
      <c r="K354" s="1">
        <v>100</v>
      </c>
      <c r="L354" s="1" t="s">
        <v>901</v>
      </c>
      <c r="M354" s="1" t="s">
        <v>99</v>
      </c>
      <c r="N354" s="40"/>
      <c r="O354" s="64">
        <v>217651</v>
      </c>
      <c r="P354" s="40"/>
      <c r="Q354" s="40"/>
      <c r="R354" s="41"/>
      <c r="S354" s="41"/>
      <c r="T354" s="41">
        <v>217651</v>
      </c>
      <c r="U354" s="42">
        <f t="shared" si="4"/>
        <v>217651</v>
      </c>
    </row>
    <row r="355" spans="1:21" ht="12.75" customHeight="1">
      <c r="A355" s="35">
        <v>130222029</v>
      </c>
      <c r="B355" s="35" t="s">
        <v>905</v>
      </c>
      <c r="C355" s="36" t="s">
        <v>897</v>
      </c>
      <c r="D355" s="37" t="s">
        <v>902</v>
      </c>
      <c r="E355" s="35" t="s">
        <v>903</v>
      </c>
      <c r="F355" s="38">
        <v>41564</v>
      </c>
      <c r="G355" s="35" t="s">
        <v>904</v>
      </c>
      <c r="H355" s="63">
        <v>41583</v>
      </c>
      <c r="I355" s="64">
        <v>153.4</v>
      </c>
      <c r="J355" s="3"/>
      <c r="K355" s="1">
        <v>100</v>
      </c>
      <c r="L355" s="1" t="s">
        <v>901</v>
      </c>
      <c r="M355" s="1" t="s">
        <v>99</v>
      </c>
      <c r="N355" s="40"/>
      <c r="O355" s="64">
        <v>153.4</v>
      </c>
      <c r="P355" s="40"/>
      <c r="Q355" s="40"/>
      <c r="R355" s="41"/>
      <c r="S355" s="41"/>
      <c r="T355" s="41">
        <v>153.4</v>
      </c>
      <c r="U355" s="42">
        <f t="shared" si="4"/>
        <v>153.4</v>
      </c>
    </row>
    <row r="356" spans="1:21" ht="12.75" customHeight="1">
      <c r="A356" s="35">
        <v>130222029</v>
      </c>
      <c r="B356" s="35" t="s">
        <v>906</v>
      </c>
      <c r="C356" s="36" t="s">
        <v>897</v>
      </c>
      <c r="D356" s="37" t="s">
        <v>902</v>
      </c>
      <c r="E356" s="35" t="s">
        <v>903</v>
      </c>
      <c r="F356" s="38">
        <v>41564</v>
      </c>
      <c r="G356" s="35" t="s">
        <v>904</v>
      </c>
      <c r="H356" s="63">
        <v>41583</v>
      </c>
      <c r="I356" s="64">
        <v>224.2</v>
      </c>
      <c r="J356" s="3"/>
      <c r="K356" s="1">
        <v>100</v>
      </c>
      <c r="L356" s="1" t="s">
        <v>901</v>
      </c>
      <c r="M356" s="1" t="s">
        <v>99</v>
      </c>
      <c r="N356" s="40"/>
      <c r="O356" s="64">
        <v>224.2</v>
      </c>
      <c r="P356" s="40"/>
      <c r="Q356" s="40"/>
      <c r="R356" s="41"/>
      <c r="S356" s="41"/>
      <c r="T356" s="41">
        <v>224.2</v>
      </c>
      <c r="U356" s="42">
        <f t="shared" si="4"/>
        <v>224.2</v>
      </c>
    </row>
    <row r="357" spans="1:21" ht="12.75" customHeight="1">
      <c r="A357" s="35">
        <v>130222029</v>
      </c>
      <c r="B357" s="35" t="s">
        <v>186</v>
      </c>
      <c r="C357" s="36" t="s">
        <v>897</v>
      </c>
      <c r="D357" s="37" t="s">
        <v>902</v>
      </c>
      <c r="E357" s="35" t="s">
        <v>903</v>
      </c>
      <c r="F357" s="38">
        <v>41564</v>
      </c>
      <c r="G357" s="35" t="s">
        <v>904</v>
      </c>
      <c r="H357" s="63">
        <v>41583</v>
      </c>
      <c r="I357" s="64">
        <v>531</v>
      </c>
      <c r="J357" s="3"/>
      <c r="K357" s="1">
        <v>100</v>
      </c>
      <c r="L357" s="1" t="s">
        <v>901</v>
      </c>
      <c r="M357" s="1" t="s">
        <v>99</v>
      </c>
      <c r="N357" s="40"/>
      <c r="O357" s="64">
        <v>531</v>
      </c>
      <c r="P357" s="40"/>
      <c r="Q357" s="40"/>
      <c r="R357" s="41"/>
      <c r="S357" s="41"/>
      <c r="T357" s="41">
        <v>531</v>
      </c>
      <c r="U357" s="42">
        <f t="shared" si="4"/>
        <v>531</v>
      </c>
    </row>
    <row r="358" spans="1:21" ht="12.75" customHeight="1">
      <c r="A358" s="35"/>
      <c r="B358" s="35"/>
      <c r="C358" s="43" t="s">
        <v>907</v>
      </c>
      <c r="D358" s="37"/>
      <c r="E358" s="35"/>
      <c r="F358" s="38"/>
      <c r="G358" s="35"/>
      <c r="H358" s="63"/>
      <c r="I358" s="65">
        <f>SUM(I344:I357)</f>
        <v>335320.60000000003</v>
      </c>
      <c r="J358" s="44">
        <f>I358</f>
        <v>335320.60000000003</v>
      </c>
      <c r="K358" s="1"/>
      <c r="L358" s="1"/>
      <c r="M358" s="1"/>
      <c r="N358" s="40"/>
      <c r="O358" s="40"/>
      <c r="P358" s="40"/>
      <c r="Q358" s="40"/>
      <c r="R358" s="41"/>
      <c r="S358" s="41"/>
      <c r="T358" s="45">
        <f>SUM(T344:T357)</f>
        <v>335320.60000000003</v>
      </c>
      <c r="U358" s="42">
        <f t="shared" si="4"/>
        <v>0</v>
      </c>
    </row>
    <row r="359" spans="1:21" ht="12.75" customHeight="1">
      <c r="A359" s="35">
        <v>130498352</v>
      </c>
      <c r="B359" s="35" t="s">
        <v>749</v>
      </c>
      <c r="C359" s="36" t="s">
        <v>908</v>
      </c>
      <c r="D359" s="37" t="s">
        <v>909</v>
      </c>
      <c r="E359" s="35">
        <v>644</v>
      </c>
      <c r="F359" s="38"/>
      <c r="G359" s="35" t="s">
        <v>910</v>
      </c>
      <c r="H359" s="63">
        <v>41696</v>
      </c>
      <c r="I359" s="64">
        <v>106200</v>
      </c>
      <c r="J359" s="64"/>
      <c r="K359" s="1">
        <v>100</v>
      </c>
      <c r="L359" s="1" t="s">
        <v>911</v>
      </c>
      <c r="M359" s="1" t="s">
        <v>912</v>
      </c>
      <c r="N359" s="40"/>
      <c r="O359" s="40"/>
      <c r="P359" s="40"/>
      <c r="Q359" s="40"/>
      <c r="R359" s="41">
        <v>106200</v>
      </c>
      <c r="S359" s="41"/>
      <c r="T359" s="41">
        <v>106200</v>
      </c>
      <c r="U359" s="42">
        <f t="shared" si="4"/>
        <v>106200</v>
      </c>
    </row>
    <row r="360" spans="1:21" ht="12.75" customHeight="1">
      <c r="A360" s="35">
        <v>130498352</v>
      </c>
      <c r="B360" s="35" t="s">
        <v>749</v>
      </c>
      <c r="C360" s="36" t="s">
        <v>908</v>
      </c>
      <c r="D360" s="37" t="s">
        <v>913</v>
      </c>
      <c r="E360" s="35">
        <v>644</v>
      </c>
      <c r="F360" s="38"/>
      <c r="G360" s="35" t="s">
        <v>122</v>
      </c>
      <c r="H360" s="63">
        <v>41724</v>
      </c>
      <c r="I360" s="64">
        <v>106200</v>
      </c>
      <c r="J360" s="64"/>
      <c r="K360" s="1">
        <v>100</v>
      </c>
      <c r="L360" s="1" t="s">
        <v>911</v>
      </c>
      <c r="M360" s="1" t="s">
        <v>912</v>
      </c>
      <c r="N360" s="40"/>
      <c r="O360" s="40"/>
      <c r="P360" s="40"/>
      <c r="Q360" s="40"/>
      <c r="R360" s="41">
        <v>106200</v>
      </c>
      <c r="S360" s="41"/>
      <c r="T360" s="41">
        <v>106200</v>
      </c>
      <c r="U360" s="42">
        <f t="shared" si="4"/>
        <v>106200</v>
      </c>
    </row>
    <row r="361" spans="1:21" ht="12.75" customHeight="1">
      <c r="A361" s="35">
        <v>130498352</v>
      </c>
      <c r="B361" s="35" t="s">
        <v>749</v>
      </c>
      <c r="C361" s="36" t="s">
        <v>908</v>
      </c>
      <c r="D361" s="37" t="s">
        <v>914</v>
      </c>
      <c r="E361" s="35">
        <v>644</v>
      </c>
      <c r="F361" s="38"/>
      <c r="G361" s="35" t="s">
        <v>915</v>
      </c>
      <c r="H361" s="63">
        <v>41750</v>
      </c>
      <c r="I361" s="64">
        <v>106200</v>
      </c>
      <c r="J361" s="64"/>
      <c r="K361" s="1">
        <v>100</v>
      </c>
      <c r="L361" s="1" t="s">
        <v>911</v>
      </c>
      <c r="M361" s="1" t="s">
        <v>912</v>
      </c>
      <c r="N361" s="40"/>
      <c r="O361" s="40"/>
      <c r="P361" s="40"/>
      <c r="Q361" s="40"/>
      <c r="R361" s="41">
        <v>106200</v>
      </c>
      <c r="S361" s="41"/>
      <c r="T361" s="41">
        <v>106200</v>
      </c>
      <c r="U361" s="42">
        <f t="shared" si="4"/>
        <v>106200</v>
      </c>
    </row>
    <row r="362" spans="1:21" ht="12.75" customHeight="1">
      <c r="A362" s="35">
        <v>130498352</v>
      </c>
      <c r="B362" s="35" t="s">
        <v>749</v>
      </c>
      <c r="C362" s="36" t="s">
        <v>908</v>
      </c>
      <c r="D362" s="37" t="s">
        <v>916</v>
      </c>
      <c r="E362" s="35"/>
      <c r="F362" s="38"/>
      <c r="G362" s="1" t="s">
        <v>223</v>
      </c>
      <c r="H362" s="63">
        <v>41771</v>
      </c>
      <c r="I362" s="64">
        <v>103250</v>
      </c>
      <c r="J362" s="64"/>
      <c r="K362" s="1">
        <v>100</v>
      </c>
      <c r="L362" s="1" t="s">
        <v>911</v>
      </c>
      <c r="M362" s="1" t="s">
        <v>912</v>
      </c>
      <c r="N362" s="40"/>
      <c r="O362" s="40"/>
      <c r="P362" s="40"/>
      <c r="Q362" s="40"/>
      <c r="R362" s="41">
        <v>103250</v>
      </c>
      <c r="S362" s="41"/>
      <c r="T362" s="41">
        <v>103250</v>
      </c>
      <c r="U362" s="42">
        <f t="shared" si="4"/>
        <v>103250</v>
      </c>
    </row>
    <row r="363" spans="1:21" ht="12.75" customHeight="1">
      <c r="A363" s="35">
        <v>130498352</v>
      </c>
      <c r="B363" s="35" t="s">
        <v>749</v>
      </c>
      <c r="C363" s="36" t="s">
        <v>908</v>
      </c>
      <c r="D363" s="37" t="s">
        <v>917</v>
      </c>
      <c r="E363" s="35"/>
      <c r="F363" s="38"/>
      <c r="G363" s="1" t="s">
        <v>641</v>
      </c>
      <c r="H363" s="63">
        <v>41783</v>
      </c>
      <c r="I363" s="64">
        <v>103250</v>
      </c>
      <c r="J363" s="64"/>
      <c r="K363" s="1">
        <v>100</v>
      </c>
      <c r="L363" s="1" t="s">
        <v>911</v>
      </c>
      <c r="M363" s="1" t="s">
        <v>912</v>
      </c>
      <c r="N363" s="40"/>
      <c r="O363" s="40"/>
      <c r="P363" s="40"/>
      <c r="Q363" s="40"/>
      <c r="R363" s="41">
        <v>103250</v>
      </c>
      <c r="S363" s="41"/>
      <c r="T363" s="41">
        <v>103250</v>
      </c>
      <c r="U363" s="42">
        <f t="shared" si="4"/>
        <v>103250</v>
      </c>
    </row>
    <row r="364" spans="1:21" ht="12.75" customHeight="1">
      <c r="A364" s="35">
        <v>130498352</v>
      </c>
      <c r="B364" s="35" t="s">
        <v>749</v>
      </c>
      <c r="C364" s="36" t="s">
        <v>908</v>
      </c>
      <c r="D364" s="37" t="s">
        <v>918</v>
      </c>
      <c r="E364" s="35" t="s">
        <v>919</v>
      </c>
      <c r="F364" s="38"/>
      <c r="G364" s="1" t="s">
        <v>920</v>
      </c>
      <c r="H364" s="63">
        <v>41799</v>
      </c>
      <c r="I364" s="64">
        <v>103250</v>
      </c>
      <c r="J364" s="64"/>
      <c r="K364" s="1">
        <v>100</v>
      </c>
      <c r="L364" s="1" t="s">
        <v>911</v>
      </c>
      <c r="M364" s="1" t="s">
        <v>912</v>
      </c>
      <c r="N364" s="40"/>
      <c r="O364" s="40"/>
      <c r="P364" s="40"/>
      <c r="Q364" s="40"/>
      <c r="R364" s="41">
        <v>103250</v>
      </c>
      <c r="S364" s="41"/>
      <c r="T364" s="41">
        <v>103250</v>
      </c>
      <c r="U364" s="42">
        <f t="shared" si="4"/>
        <v>103250</v>
      </c>
    </row>
    <row r="365" spans="1:21" ht="12.75" customHeight="1">
      <c r="A365" s="35">
        <v>130498352</v>
      </c>
      <c r="B365" s="35" t="s">
        <v>749</v>
      </c>
      <c r="C365" s="36" t="s">
        <v>908</v>
      </c>
      <c r="D365" s="37" t="s">
        <v>921</v>
      </c>
      <c r="E365" s="35" t="s">
        <v>919</v>
      </c>
      <c r="F365" s="38"/>
      <c r="G365" s="1" t="s">
        <v>922</v>
      </c>
      <c r="H365" s="63">
        <v>41802</v>
      </c>
      <c r="I365" s="64">
        <v>103250</v>
      </c>
      <c r="J365" s="64"/>
      <c r="K365" s="1">
        <v>100</v>
      </c>
      <c r="L365" s="1" t="s">
        <v>911</v>
      </c>
      <c r="M365" s="1" t="s">
        <v>912</v>
      </c>
      <c r="N365" s="40"/>
      <c r="O365" s="40"/>
      <c r="P365" s="41"/>
      <c r="Q365" s="41"/>
      <c r="R365" s="41">
        <v>103250</v>
      </c>
      <c r="S365" s="41"/>
      <c r="T365" s="41">
        <v>103250</v>
      </c>
      <c r="U365" s="42">
        <f t="shared" si="4"/>
        <v>103250</v>
      </c>
    </row>
    <row r="366" spans="1:21" ht="12.75" customHeight="1">
      <c r="A366" s="35">
        <v>130498352</v>
      </c>
      <c r="B366" s="35" t="s">
        <v>749</v>
      </c>
      <c r="C366" s="36" t="s">
        <v>908</v>
      </c>
      <c r="D366" s="37" t="s">
        <v>923</v>
      </c>
      <c r="E366" s="35" t="s">
        <v>919</v>
      </c>
      <c r="F366" s="38"/>
      <c r="G366" s="1" t="s">
        <v>924</v>
      </c>
      <c r="H366" s="63">
        <v>41806</v>
      </c>
      <c r="I366" s="64">
        <v>103250</v>
      </c>
      <c r="J366" s="64"/>
      <c r="K366" s="1">
        <v>100</v>
      </c>
      <c r="L366" s="1" t="s">
        <v>911</v>
      </c>
      <c r="M366" s="1" t="s">
        <v>912</v>
      </c>
      <c r="N366" s="40"/>
      <c r="O366" s="40"/>
      <c r="P366" s="41"/>
      <c r="Q366" s="41"/>
      <c r="R366" s="41">
        <v>103250</v>
      </c>
      <c r="S366" s="41"/>
      <c r="T366" s="41">
        <v>103250</v>
      </c>
      <c r="U366" s="42">
        <f t="shared" si="4"/>
        <v>103250</v>
      </c>
    </row>
    <row r="367" spans="1:21" ht="12.75" customHeight="1">
      <c r="A367" s="35">
        <v>130498352</v>
      </c>
      <c r="B367" s="35" t="s">
        <v>749</v>
      </c>
      <c r="C367" s="36" t="s">
        <v>908</v>
      </c>
      <c r="D367" s="37" t="s">
        <v>923</v>
      </c>
      <c r="E367" s="35" t="s">
        <v>919</v>
      </c>
      <c r="F367" s="38"/>
      <c r="G367" s="1" t="s">
        <v>524</v>
      </c>
      <c r="H367" s="63">
        <v>41824</v>
      </c>
      <c r="I367" s="64">
        <v>103250</v>
      </c>
      <c r="J367" s="64"/>
      <c r="K367" s="1">
        <v>100</v>
      </c>
      <c r="L367" s="1" t="s">
        <v>911</v>
      </c>
      <c r="M367" s="1" t="s">
        <v>912</v>
      </c>
      <c r="N367" s="40"/>
      <c r="O367" s="40"/>
      <c r="P367" s="41"/>
      <c r="Q367" s="41"/>
      <c r="R367" s="41">
        <v>103250</v>
      </c>
      <c r="S367" s="41"/>
      <c r="T367" s="41">
        <v>103250</v>
      </c>
      <c r="U367" s="42">
        <f t="shared" si="4"/>
        <v>103250</v>
      </c>
    </row>
    <row r="368" spans="1:21" ht="12.75" customHeight="1">
      <c r="A368" s="35">
        <v>130498352</v>
      </c>
      <c r="B368" s="35" t="s">
        <v>749</v>
      </c>
      <c r="C368" s="36" t="s">
        <v>908</v>
      </c>
      <c r="D368" s="37" t="s">
        <v>923</v>
      </c>
      <c r="E368" s="35" t="s">
        <v>919</v>
      </c>
      <c r="F368" s="38"/>
      <c r="G368" s="1" t="s">
        <v>529</v>
      </c>
      <c r="H368" s="63">
        <v>41829</v>
      </c>
      <c r="I368" s="64">
        <v>103250</v>
      </c>
      <c r="J368" s="64"/>
      <c r="K368" s="1">
        <v>100</v>
      </c>
      <c r="L368" s="1" t="s">
        <v>911</v>
      </c>
      <c r="M368" s="1" t="s">
        <v>912</v>
      </c>
      <c r="N368" s="40"/>
      <c r="O368" s="40"/>
      <c r="P368" s="41"/>
      <c r="Q368" s="41"/>
      <c r="R368" s="41">
        <v>103250</v>
      </c>
      <c r="S368" s="41"/>
      <c r="T368" s="41">
        <v>103250</v>
      </c>
      <c r="U368" s="42">
        <f t="shared" si="4"/>
        <v>103250</v>
      </c>
    </row>
    <row r="369" spans="1:21" ht="12.75" customHeight="1">
      <c r="A369" s="35">
        <v>130498352</v>
      </c>
      <c r="B369" s="35" t="s">
        <v>749</v>
      </c>
      <c r="C369" s="36" t="s">
        <v>908</v>
      </c>
      <c r="D369" s="37" t="s">
        <v>925</v>
      </c>
      <c r="E369" s="35" t="s">
        <v>919</v>
      </c>
      <c r="F369" s="38"/>
      <c r="G369" s="1" t="s">
        <v>926</v>
      </c>
      <c r="H369" s="63">
        <v>41870</v>
      </c>
      <c r="I369" s="64">
        <v>103250</v>
      </c>
      <c r="J369" s="64"/>
      <c r="K369" s="1">
        <v>100</v>
      </c>
      <c r="L369" s="1" t="s">
        <v>911</v>
      </c>
      <c r="M369" s="1" t="s">
        <v>912</v>
      </c>
      <c r="N369" s="40"/>
      <c r="O369" s="40"/>
      <c r="P369" s="41"/>
      <c r="Q369" s="41"/>
      <c r="R369" s="41">
        <v>103250</v>
      </c>
      <c r="S369" s="41"/>
      <c r="T369" s="41">
        <v>103250</v>
      </c>
      <c r="U369" s="42">
        <f t="shared" si="4"/>
        <v>103250</v>
      </c>
    </row>
    <row r="370" spans="1:21" ht="12.75" customHeight="1">
      <c r="A370" s="35">
        <v>130498352</v>
      </c>
      <c r="B370" s="35" t="s">
        <v>749</v>
      </c>
      <c r="C370" s="36" t="s">
        <v>908</v>
      </c>
      <c r="D370" s="37" t="s">
        <v>927</v>
      </c>
      <c r="E370" s="35" t="s">
        <v>919</v>
      </c>
      <c r="F370" s="38"/>
      <c r="G370" s="1" t="s">
        <v>928</v>
      </c>
      <c r="H370" s="63">
        <v>41878</v>
      </c>
      <c r="I370" s="64">
        <v>103250</v>
      </c>
      <c r="J370" s="64"/>
      <c r="K370" s="1">
        <v>100</v>
      </c>
      <c r="L370" s="1" t="s">
        <v>911</v>
      </c>
      <c r="M370" s="1" t="s">
        <v>912</v>
      </c>
      <c r="N370" s="40"/>
      <c r="O370" s="40"/>
      <c r="P370" s="41"/>
      <c r="Q370" s="41"/>
      <c r="R370" s="41">
        <v>103250</v>
      </c>
      <c r="S370" s="41"/>
      <c r="T370" s="41">
        <v>103250</v>
      </c>
      <c r="U370" s="42">
        <f t="shared" si="4"/>
        <v>103250</v>
      </c>
    </row>
    <row r="371" spans="1:21" ht="12.75" customHeight="1">
      <c r="A371" s="35">
        <v>130498352</v>
      </c>
      <c r="B371" s="35" t="s">
        <v>749</v>
      </c>
      <c r="C371" s="36" t="s">
        <v>908</v>
      </c>
      <c r="D371" s="37" t="s">
        <v>929</v>
      </c>
      <c r="E371" s="35" t="s">
        <v>919</v>
      </c>
      <c r="F371" s="38"/>
      <c r="G371" s="1" t="s">
        <v>930</v>
      </c>
      <c r="H371" s="63">
        <v>41883</v>
      </c>
      <c r="I371" s="64">
        <v>103250</v>
      </c>
      <c r="J371" s="64"/>
      <c r="K371" s="1">
        <v>100</v>
      </c>
      <c r="L371" s="1" t="s">
        <v>911</v>
      </c>
      <c r="M371" s="1" t="s">
        <v>912</v>
      </c>
      <c r="N371" s="40"/>
      <c r="O371" s="40"/>
      <c r="P371" s="41"/>
      <c r="Q371" s="41"/>
      <c r="R371" s="41">
        <v>103250</v>
      </c>
      <c r="S371" s="41"/>
      <c r="T371" s="41">
        <v>103250</v>
      </c>
      <c r="U371" s="42">
        <f t="shared" si="4"/>
        <v>103250</v>
      </c>
    </row>
    <row r="372" spans="1:21" ht="12.75" customHeight="1">
      <c r="A372" s="35">
        <v>130498352</v>
      </c>
      <c r="B372" s="35" t="s">
        <v>749</v>
      </c>
      <c r="C372" s="36" t="s">
        <v>908</v>
      </c>
      <c r="D372" s="37" t="s">
        <v>931</v>
      </c>
      <c r="E372" s="35" t="s">
        <v>919</v>
      </c>
      <c r="F372" s="38"/>
      <c r="G372" s="1" t="s">
        <v>201</v>
      </c>
      <c r="H372" s="63">
        <v>41898</v>
      </c>
      <c r="I372" s="64">
        <v>103250</v>
      </c>
      <c r="J372" s="64"/>
      <c r="K372" s="1">
        <v>100</v>
      </c>
      <c r="L372" s="1" t="s">
        <v>911</v>
      </c>
      <c r="M372" s="1" t="s">
        <v>912</v>
      </c>
      <c r="N372" s="40"/>
      <c r="O372" s="40"/>
      <c r="P372" s="41"/>
      <c r="Q372" s="41"/>
      <c r="R372" s="41">
        <v>103250</v>
      </c>
      <c r="S372" s="41"/>
      <c r="T372" s="41">
        <v>103250</v>
      </c>
      <c r="U372" s="42">
        <f t="shared" si="4"/>
        <v>103250</v>
      </c>
    </row>
    <row r="373" spans="1:21" ht="12.75" customHeight="1">
      <c r="A373" s="35">
        <v>130498352</v>
      </c>
      <c r="B373" s="35" t="s">
        <v>749</v>
      </c>
      <c r="C373" s="36" t="s">
        <v>908</v>
      </c>
      <c r="D373" s="37" t="s">
        <v>932</v>
      </c>
      <c r="E373" s="35" t="s">
        <v>919</v>
      </c>
      <c r="F373" s="38"/>
      <c r="G373" s="1" t="s">
        <v>933</v>
      </c>
      <c r="H373" s="63">
        <v>41912</v>
      </c>
      <c r="I373" s="64">
        <v>103250</v>
      </c>
      <c r="J373" s="64"/>
      <c r="K373" s="1">
        <v>100</v>
      </c>
      <c r="L373" s="1" t="s">
        <v>911</v>
      </c>
      <c r="M373" s="1" t="s">
        <v>912</v>
      </c>
      <c r="N373" s="40"/>
      <c r="O373" s="40"/>
      <c r="P373" s="41"/>
      <c r="Q373" s="41"/>
      <c r="R373" s="41">
        <v>103250</v>
      </c>
      <c r="S373" s="41"/>
      <c r="T373" s="41">
        <v>103250</v>
      </c>
      <c r="U373" s="42">
        <f t="shared" si="4"/>
        <v>103250</v>
      </c>
    </row>
    <row r="374" spans="1:21" ht="12.75" customHeight="1">
      <c r="A374" s="35">
        <v>130498352</v>
      </c>
      <c r="B374" s="35" t="s">
        <v>749</v>
      </c>
      <c r="C374" s="36" t="s">
        <v>908</v>
      </c>
      <c r="D374" s="37" t="s">
        <v>934</v>
      </c>
      <c r="E374" s="35">
        <v>396</v>
      </c>
      <c r="F374" s="38"/>
      <c r="G374" s="1" t="s">
        <v>429</v>
      </c>
      <c r="H374" s="63">
        <v>41943</v>
      </c>
      <c r="I374" s="64">
        <v>165200</v>
      </c>
      <c r="J374" s="64"/>
      <c r="K374" s="1">
        <v>100</v>
      </c>
      <c r="L374" s="1" t="s">
        <v>911</v>
      </c>
      <c r="M374" s="1" t="s">
        <v>912</v>
      </c>
      <c r="N374" s="40"/>
      <c r="O374" s="40"/>
      <c r="P374" s="41"/>
      <c r="Q374" s="41"/>
      <c r="R374" s="41">
        <v>165200</v>
      </c>
      <c r="S374" s="41"/>
      <c r="T374" s="41">
        <v>165200</v>
      </c>
      <c r="U374" s="42">
        <f t="shared" si="4"/>
        <v>165200</v>
      </c>
    </row>
    <row r="375" spans="1:21" ht="12.75" customHeight="1">
      <c r="A375" s="35">
        <v>130498352</v>
      </c>
      <c r="B375" s="35" t="s">
        <v>749</v>
      </c>
      <c r="C375" s="36" t="s">
        <v>908</v>
      </c>
      <c r="D375" s="37" t="s">
        <v>935</v>
      </c>
      <c r="E375" s="35" t="s">
        <v>919</v>
      </c>
      <c r="F375" s="38"/>
      <c r="G375" s="1" t="s">
        <v>936</v>
      </c>
      <c r="H375" s="63">
        <v>41969</v>
      </c>
      <c r="I375" s="64">
        <v>115639.99</v>
      </c>
      <c r="J375" s="64"/>
      <c r="K375" s="1">
        <v>100</v>
      </c>
      <c r="L375" s="1" t="s">
        <v>911</v>
      </c>
      <c r="M375" s="1" t="s">
        <v>912</v>
      </c>
      <c r="N375" s="40"/>
      <c r="O375" s="40"/>
      <c r="P375" s="41"/>
      <c r="Q375" s="41"/>
      <c r="R375" s="41">
        <v>115639.99</v>
      </c>
      <c r="S375" s="41"/>
      <c r="T375" s="41">
        <v>115639.99</v>
      </c>
      <c r="U375" s="42">
        <f t="shared" si="4"/>
        <v>115639.99</v>
      </c>
    </row>
    <row r="376" spans="1:21" ht="12.75" customHeight="1">
      <c r="A376" s="35"/>
      <c r="B376" s="35"/>
      <c r="C376" s="43" t="s">
        <v>937</v>
      </c>
      <c r="D376" s="37"/>
      <c r="E376" s="35"/>
      <c r="F376" s="38"/>
      <c r="G376" s="1"/>
      <c r="H376" s="63"/>
      <c r="I376" s="65">
        <f>SUM(I359:I375)</f>
        <v>1838439.99</v>
      </c>
      <c r="J376" s="44">
        <f>I376</f>
        <v>1838439.99</v>
      </c>
      <c r="K376" s="1"/>
      <c r="L376" s="1"/>
      <c r="M376" s="1"/>
      <c r="N376" s="40"/>
      <c r="O376" s="40"/>
      <c r="P376" s="41"/>
      <c r="Q376" s="41"/>
      <c r="R376" s="41"/>
      <c r="S376" s="41"/>
      <c r="T376" s="45">
        <f>SUM(T359:T375)</f>
        <v>1838439.99</v>
      </c>
      <c r="U376" s="42">
        <f t="shared" si="4"/>
        <v>0</v>
      </c>
    </row>
    <row r="377" spans="1:21" s="132" customFormat="1" ht="12.75" customHeight="1">
      <c r="A377" s="122">
        <v>130201498</v>
      </c>
      <c r="B377" s="122" t="s">
        <v>269</v>
      </c>
      <c r="C377" s="123" t="s">
        <v>938</v>
      </c>
      <c r="D377" s="124" t="s">
        <v>939</v>
      </c>
      <c r="E377" s="122" t="s">
        <v>940</v>
      </c>
      <c r="F377" s="125">
        <v>42403</v>
      </c>
      <c r="G377" s="126" t="s">
        <v>941</v>
      </c>
      <c r="H377" s="127">
        <v>42038</v>
      </c>
      <c r="I377" s="128">
        <v>31600</v>
      </c>
      <c r="J377" s="128"/>
      <c r="K377" s="126">
        <v>100</v>
      </c>
      <c r="L377" s="126" t="s">
        <v>942</v>
      </c>
      <c r="M377" s="126" t="s">
        <v>174</v>
      </c>
      <c r="N377" s="129"/>
      <c r="O377" s="129">
        <v>31600</v>
      </c>
      <c r="P377" s="130"/>
      <c r="Q377" s="130"/>
      <c r="R377" s="130"/>
      <c r="S377" s="130"/>
      <c r="T377" s="130">
        <v>31600</v>
      </c>
      <c r="U377" s="131">
        <f t="shared" si="4"/>
        <v>31600</v>
      </c>
    </row>
    <row r="378" spans="1:21" ht="12.75" customHeight="1">
      <c r="A378" s="35"/>
      <c r="B378" s="35"/>
      <c r="C378" s="43" t="s">
        <v>943</v>
      </c>
      <c r="D378" s="37"/>
      <c r="E378" s="35"/>
      <c r="F378" s="38"/>
      <c r="G378" s="1"/>
      <c r="H378" s="63"/>
      <c r="I378" s="65">
        <f>SUM(I377)</f>
        <v>31600</v>
      </c>
      <c r="J378" s="44">
        <f>I378</f>
        <v>31600</v>
      </c>
      <c r="K378" s="1"/>
      <c r="L378" s="1"/>
      <c r="M378" s="1"/>
      <c r="N378" s="40"/>
      <c r="O378" s="40"/>
      <c r="P378" s="41"/>
      <c r="Q378" s="41"/>
      <c r="R378" s="41"/>
      <c r="S378" s="41"/>
      <c r="T378" s="45">
        <f>SUM(T377)</f>
        <v>31600</v>
      </c>
      <c r="U378" s="42">
        <f t="shared" si="4"/>
        <v>0</v>
      </c>
    </row>
    <row r="379" spans="1:21" s="90" customFormat="1" ht="15" customHeight="1">
      <c r="A379" s="80">
        <v>131549799</v>
      </c>
      <c r="B379" s="80" t="s">
        <v>944</v>
      </c>
      <c r="C379" s="81" t="s">
        <v>945</v>
      </c>
      <c r="D379" s="82" t="s">
        <v>946</v>
      </c>
      <c r="E379" s="80" t="s">
        <v>947</v>
      </c>
      <c r="F379" s="83">
        <v>42804</v>
      </c>
      <c r="G379" s="84" t="s">
        <v>948</v>
      </c>
      <c r="H379" s="85">
        <v>42808</v>
      </c>
      <c r="I379" s="86">
        <v>34099.519999999997</v>
      </c>
      <c r="J379" s="97"/>
      <c r="K379" s="84">
        <v>100</v>
      </c>
      <c r="L379" s="84" t="s">
        <v>59</v>
      </c>
      <c r="M379" s="84" t="s">
        <v>99</v>
      </c>
      <c r="N379" s="86"/>
      <c r="O379" s="86">
        <v>34099.519999999997</v>
      </c>
      <c r="P379" s="88"/>
      <c r="Q379" s="88"/>
      <c r="R379" s="88"/>
      <c r="S379" s="88"/>
      <c r="T379" s="91">
        <v>34099.519999999997</v>
      </c>
      <c r="U379" s="96">
        <f t="shared" ref="U379:U450" si="5">SUM(N379:S379)</f>
        <v>34099.519999999997</v>
      </c>
    </row>
    <row r="380" spans="1:21" ht="12.75" customHeight="1">
      <c r="A380" s="35">
        <v>131549799</v>
      </c>
      <c r="B380" s="35" t="s">
        <v>188</v>
      </c>
      <c r="C380" s="36" t="s">
        <v>945</v>
      </c>
      <c r="D380" s="37" t="s">
        <v>946</v>
      </c>
      <c r="E380" s="35" t="s">
        <v>949</v>
      </c>
      <c r="F380" s="38">
        <v>42818</v>
      </c>
      <c r="G380" s="1" t="s">
        <v>950</v>
      </c>
      <c r="H380" s="63">
        <v>42821</v>
      </c>
      <c r="I380" s="64">
        <v>19330.18</v>
      </c>
      <c r="J380" s="64"/>
      <c r="K380" s="1">
        <v>100</v>
      </c>
      <c r="L380" s="1" t="s">
        <v>59</v>
      </c>
      <c r="M380" s="1" t="s">
        <v>951</v>
      </c>
      <c r="N380" s="64"/>
      <c r="O380" s="64">
        <v>19330.18</v>
      </c>
      <c r="P380" s="41"/>
      <c r="Q380" s="41"/>
      <c r="R380" s="41"/>
      <c r="S380" s="41"/>
      <c r="T380" s="41">
        <v>19330.18</v>
      </c>
      <c r="U380" s="79">
        <f t="shared" si="5"/>
        <v>19330.18</v>
      </c>
    </row>
    <row r="381" spans="1:21" ht="12.75" customHeight="1">
      <c r="A381" s="35">
        <v>131549799</v>
      </c>
      <c r="B381" s="35" t="s">
        <v>944</v>
      </c>
      <c r="C381" s="36" t="s">
        <v>945</v>
      </c>
      <c r="D381" s="37" t="s">
        <v>946</v>
      </c>
      <c r="E381" s="35" t="s">
        <v>952</v>
      </c>
      <c r="F381" s="38">
        <v>42818</v>
      </c>
      <c r="G381" s="1" t="s">
        <v>953</v>
      </c>
      <c r="H381" s="63">
        <v>42825</v>
      </c>
      <c r="I381" s="64">
        <v>13865</v>
      </c>
      <c r="J381" s="64"/>
      <c r="K381" s="1">
        <v>100</v>
      </c>
      <c r="L381" s="1" t="s">
        <v>59</v>
      </c>
      <c r="M381" s="1" t="s">
        <v>217</v>
      </c>
      <c r="N381" s="64"/>
      <c r="O381" s="64">
        <v>13865</v>
      </c>
      <c r="P381" s="41"/>
      <c r="Q381" s="41"/>
      <c r="R381" s="41"/>
      <c r="S381" s="41"/>
      <c r="T381" s="41">
        <v>13865</v>
      </c>
      <c r="U381" s="79">
        <f t="shared" si="5"/>
        <v>13865</v>
      </c>
    </row>
    <row r="382" spans="1:21" ht="12.75" customHeight="1">
      <c r="A382" s="35">
        <v>131549799</v>
      </c>
      <c r="B382" s="35" t="s">
        <v>340</v>
      </c>
      <c r="C382" s="36" t="s">
        <v>945</v>
      </c>
      <c r="D382" s="37" t="s">
        <v>954</v>
      </c>
      <c r="E382" s="35" t="s">
        <v>955</v>
      </c>
      <c r="F382" s="38">
        <v>42810</v>
      </c>
      <c r="G382" s="35" t="s">
        <v>956</v>
      </c>
      <c r="H382" s="38">
        <v>42825</v>
      </c>
      <c r="I382" s="39">
        <v>134403.81</v>
      </c>
      <c r="J382" s="39"/>
      <c r="K382" s="35">
        <v>100</v>
      </c>
      <c r="L382" s="35" t="s">
        <v>59</v>
      </c>
      <c r="M382" s="35" t="s">
        <v>217</v>
      </c>
      <c r="N382" s="39"/>
      <c r="O382" s="39">
        <v>134403.81</v>
      </c>
      <c r="P382" s="41"/>
      <c r="Q382" s="41"/>
      <c r="R382" s="41"/>
      <c r="S382" s="41"/>
      <c r="T382" s="39">
        <v>134403.81</v>
      </c>
      <c r="U382" s="79">
        <f t="shared" si="5"/>
        <v>134403.81</v>
      </c>
    </row>
    <row r="383" spans="1:21" ht="12.75" customHeight="1">
      <c r="A383" s="35">
        <v>131549799</v>
      </c>
      <c r="B383" s="35" t="s">
        <v>188</v>
      </c>
      <c r="C383" s="36" t="s">
        <v>945</v>
      </c>
      <c r="D383" s="37" t="s">
        <v>954</v>
      </c>
      <c r="E383" s="35" t="s">
        <v>955</v>
      </c>
      <c r="F383" s="38">
        <v>42810</v>
      </c>
      <c r="G383" s="35" t="s">
        <v>956</v>
      </c>
      <c r="H383" s="38">
        <v>42825</v>
      </c>
      <c r="I383" s="39">
        <v>14933.76</v>
      </c>
      <c r="J383" s="39"/>
      <c r="K383" s="35">
        <v>100</v>
      </c>
      <c r="L383" s="35" t="s">
        <v>59</v>
      </c>
      <c r="M383" s="35" t="s">
        <v>217</v>
      </c>
      <c r="N383" s="39"/>
      <c r="O383" s="39">
        <v>14933.76</v>
      </c>
      <c r="P383" s="41"/>
      <c r="Q383" s="41"/>
      <c r="R383" s="41"/>
      <c r="S383" s="41"/>
      <c r="T383" s="39">
        <v>14933.76</v>
      </c>
      <c r="U383" s="79">
        <f t="shared" si="5"/>
        <v>14933.76</v>
      </c>
    </row>
    <row r="384" spans="1:21" ht="12.75" customHeight="1">
      <c r="A384" s="35">
        <v>131549799</v>
      </c>
      <c r="B384" s="35"/>
      <c r="C384" s="36" t="s">
        <v>945</v>
      </c>
      <c r="D384" s="37" t="s">
        <v>946</v>
      </c>
      <c r="E384" s="35" t="s">
        <v>957</v>
      </c>
      <c r="F384" s="38">
        <v>42821</v>
      </c>
      <c r="G384" s="35" t="s">
        <v>958</v>
      </c>
      <c r="H384" s="38">
        <v>42828</v>
      </c>
      <c r="I384" s="39">
        <v>31008.78</v>
      </c>
      <c r="J384" s="39"/>
      <c r="K384" s="35">
        <v>100</v>
      </c>
      <c r="L384" s="35" t="s">
        <v>59</v>
      </c>
      <c r="M384" s="35" t="s">
        <v>217</v>
      </c>
      <c r="N384" s="39"/>
      <c r="O384" s="39">
        <v>31008.78</v>
      </c>
      <c r="P384" s="41"/>
      <c r="Q384" s="41"/>
      <c r="R384" s="41"/>
      <c r="S384" s="41"/>
      <c r="T384" s="41">
        <v>31008.78</v>
      </c>
      <c r="U384" s="79">
        <f t="shared" si="5"/>
        <v>31008.78</v>
      </c>
    </row>
    <row r="385" spans="1:21" s="90" customFormat="1" ht="12.75" customHeight="1">
      <c r="A385" s="80">
        <v>131549799</v>
      </c>
      <c r="B385" s="80" t="s">
        <v>340</v>
      </c>
      <c r="C385" s="81" t="s">
        <v>945</v>
      </c>
      <c r="D385" s="82" t="s">
        <v>959</v>
      </c>
      <c r="E385" s="80" t="s">
        <v>960</v>
      </c>
      <c r="F385" s="83">
        <v>42817</v>
      </c>
      <c r="G385" s="80" t="s">
        <v>843</v>
      </c>
      <c r="H385" s="83">
        <v>42828</v>
      </c>
      <c r="I385" s="91">
        <v>58033.95</v>
      </c>
      <c r="J385" s="91"/>
      <c r="K385" s="80">
        <v>100</v>
      </c>
      <c r="L385" s="35" t="s">
        <v>59</v>
      </c>
      <c r="M385" s="80" t="s">
        <v>217</v>
      </c>
      <c r="N385" s="91"/>
      <c r="O385" s="91">
        <v>58033.95</v>
      </c>
      <c r="P385" s="88"/>
      <c r="Q385" s="88"/>
      <c r="R385" s="88"/>
      <c r="S385" s="88"/>
      <c r="T385" s="91">
        <v>58033.95</v>
      </c>
      <c r="U385" s="96">
        <f t="shared" si="5"/>
        <v>58033.95</v>
      </c>
    </row>
    <row r="386" spans="1:21" s="90" customFormat="1" ht="12.75" customHeight="1">
      <c r="A386" s="80">
        <v>131549799</v>
      </c>
      <c r="B386" s="80" t="s">
        <v>188</v>
      </c>
      <c r="C386" s="81" t="s">
        <v>945</v>
      </c>
      <c r="D386" s="82" t="s">
        <v>959</v>
      </c>
      <c r="E386" s="80" t="s">
        <v>960</v>
      </c>
      <c r="F386" s="83">
        <v>42817</v>
      </c>
      <c r="G386" s="80" t="s">
        <v>843</v>
      </c>
      <c r="H386" s="83">
        <v>42828</v>
      </c>
      <c r="I386" s="91">
        <v>6448.22</v>
      </c>
      <c r="J386" s="91"/>
      <c r="K386" s="80">
        <v>100</v>
      </c>
      <c r="L386" s="35" t="s">
        <v>59</v>
      </c>
      <c r="M386" s="80" t="s">
        <v>217</v>
      </c>
      <c r="N386" s="91"/>
      <c r="O386" s="91">
        <v>6448.22</v>
      </c>
      <c r="P386" s="88"/>
      <c r="Q386" s="88"/>
      <c r="R386" s="88"/>
      <c r="S386" s="88"/>
      <c r="T386" s="91">
        <v>6448.22</v>
      </c>
      <c r="U386" s="96">
        <f t="shared" si="5"/>
        <v>6448.22</v>
      </c>
    </row>
    <row r="387" spans="1:21" s="90" customFormat="1" ht="12.75" customHeight="1">
      <c r="A387" s="80">
        <v>131549799</v>
      </c>
      <c r="B387" s="80" t="s">
        <v>340</v>
      </c>
      <c r="C387" s="81" t="s">
        <v>945</v>
      </c>
      <c r="D387" s="82" t="s">
        <v>961</v>
      </c>
      <c r="E387" s="80" t="s">
        <v>428</v>
      </c>
      <c r="F387" s="83">
        <v>42829</v>
      </c>
      <c r="G387" s="80" t="s">
        <v>195</v>
      </c>
      <c r="H387" s="83">
        <v>42832</v>
      </c>
      <c r="I387" s="91">
        <v>79013.11</v>
      </c>
      <c r="J387" s="91"/>
      <c r="K387" s="80">
        <v>100</v>
      </c>
      <c r="L387" s="35" t="s">
        <v>59</v>
      </c>
      <c r="M387" s="80" t="s">
        <v>217</v>
      </c>
      <c r="N387" s="91"/>
      <c r="O387" s="91">
        <v>79013.11</v>
      </c>
      <c r="P387" s="88"/>
      <c r="Q387" s="88"/>
      <c r="R387" s="91"/>
      <c r="S387" s="88"/>
      <c r="T387" s="91">
        <v>79013.11</v>
      </c>
      <c r="U387" s="96">
        <f t="shared" si="5"/>
        <v>79013.11</v>
      </c>
    </row>
    <row r="388" spans="1:21" s="90" customFormat="1" ht="12.75" customHeight="1">
      <c r="A388" s="80">
        <v>131549799</v>
      </c>
      <c r="B388" s="80" t="s">
        <v>188</v>
      </c>
      <c r="C388" s="81" t="s">
        <v>945</v>
      </c>
      <c r="D388" s="82" t="s">
        <v>946</v>
      </c>
      <c r="E388" s="80" t="s">
        <v>428</v>
      </c>
      <c r="F388" s="83">
        <v>42829</v>
      </c>
      <c r="G388" s="80" t="s">
        <v>195</v>
      </c>
      <c r="H388" s="83">
        <v>42832</v>
      </c>
      <c r="I388" s="91">
        <v>8779.24</v>
      </c>
      <c r="J388" s="91"/>
      <c r="K388" s="80">
        <v>100</v>
      </c>
      <c r="L388" s="35" t="s">
        <v>59</v>
      </c>
      <c r="M388" s="80" t="s">
        <v>217</v>
      </c>
      <c r="N388" s="91"/>
      <c r="O388" s="91">
        <v>8779.24</v>
      </c>
      <c r="P388" s="88"/>
      <c r="Q388" s="88"/>
      <c r="R388" s="91"/>
      <c r="S388" s="88"/>
      <c r="T388" s="91">
        <v>8779.24</v>
      </c>
      <c r="U388" s="96">
        <f t="shared" si="5"/>
        <v>8779.24</v>
      </c>
    </row>
    <row r="389" spans="1:21" s="90" customFormat="1" ht="12.75" customHeight="1">
      <c r="A389" s="80">
        <v>131549799</v>
      </c>
      <c r="B389" s="80" t="s">
        <v>188</v>
      </c>
      <c r="C389" s="81" t="s">
        <v>945</v>
      </c>
      <c r="D389" s="82" t="s">
        <v>946</v>
      </c>
      <c r="E389" s="80" t="s">
        <v>962</v>
      </c>
      <c r="F389" s="83">
        <v>42829</v>
      </c>
      <c r="G389" s="80" t="s">
        <v>192</v>
      </c>
      <c r="H389" s="83">
        <v>42832</v>
      </c>
      <c r="I389" s="91">
        <v>12098.9</v>
      </c>
      <c r="J389" s="91"/>
      <c r="K389" s="80">
        <v>100</v>
      </c>
      <c r="L389" s="35" t="s">
        <v>59</v>
      </c>
      <c r="M389" s="80" t="s">
        <v>951</v>
      </c>
      <c r="N389" s="91"/>
      <c r="O389" s="91">
        <v>12098.9</v>
      </c>
      <c r="P389" s="88"/>
      <c r="Q389" s="88"/>
      <c r="R389" s="91"/>
      <c r="S389" s="88"/>
      <c r="T389" s="88">
        <v>12098.9</v>
      </c>
      <c r="U389" s="96">
        <f t="shared" si="5"/>
        <v>12098.9</v>
      </c>
    </row>
    <row r="390" spans="1:21" s="90" customFormat="1" ht="12.75" customHeight="1">
      <c r="A390" s="80">
        <v>131549799</v>
      </c>
      <c r="B390" s="80" t="s">
        <v>340</v>
      </c>
      <c r="C390" s="81" t="s">
        <v>945</v>
      </c>
      <c r="D390" s="82" t="s">
        <v>963</v>
      </c>
      <c r="E390" s="80" t="s">
        <v>964</v>
      </c>
      <c r="F390" s="83">
        <v>42822</v>
      </c>
      <c r="G390" s="80" t="s">
        <v>965</v>
      </c>
      <c r="H390" s="83">
        <v>42830</v>
      </c>
      <c r="I390" s="91">
        <v>67230.34</v>
      </c>
      <c r="J390" s="91"/>
      <c r="K390" s="80">
        <v>100</v>
      </c>
      <c r="L390" s="80" t="s">
        <v>59</v>
      </c>
      <c r="M390" s="80" t="s">
        <v>217</v>
      </c>
      <c r="N390" s="91"/>
      <c r="O390" s="91">
        <v>67230.34</v>
      </c>
      <c r="P390" s="88"/>
      <c r="Q390" s="88"/>
      <c r="R390" s="88"/>
      <c r="S390" s="88"/>
      <c r="T390" s="91">
        <v>67230.34</v>
      </c>
      <c r="U390" s="96">
        <f t="shared" si="5"/>
        <v>67230.34</v>
      </c>
    </row>
    <row r="391" spans="1:21" s="90" customFormat="1" ht="12.75" customHeight="1">
      <c r="A391" s="80">
        <v>131549799</v>
      </c>
      <c r="B391" s="80" t="s">
        <v>188</v>
      </c>
      <c r="C391" s="81" t="s">
        <v>945</v>
      </c>
      <c r="D391" s="82" t="s">
        <v>963</v>
      </c>
      <c r="E391" s="80" t="s">
        <v>964</v>
      </c>
      <c r="F391" s="83">
        <v>42822</v>
      </c>
      <c r="G391" s="80" t="s">
        <v>965</v>
      </c>
      <c r="H391" s="83">
        <v>42830</v>
      </c>
      <c r="I391" s="91">
        <v>7470.01</v>
      </c>
      <c r="J391" s="91"/>
      <c r="K391" s="80">
        <v>100</v>
      </c>
      <c r="L391" s="80" t="s">
        <v>59</v>
      </c>
      <c r="M391" s="80" t="s">
        <v>217</v>
      </c>
      <c r="N391" s="91"/>
      <c r="O391" s="91">
        <v>7470.01</v>
      </c>
      <c r="P391" s="88"/>
      <c r="Q391" s="88"/>
      <c r="R391" s="88"/>
      <c r="S391" s="88"/>
      <c r="T391" s="91">
        <v>7470.01</v>
      </c>
      <c r="U391" s="96">
        <f t="shared" si="5"/>
        <v>7470.01</v>
      </c>
    </row>
    <row r="392" spans="1:21" s="90" customFormat="1" ht="12.75" customHeight="1">
      <c r="A392" s="80">
        <v>131549799</v>
      </c>
      <c r="B392" s="80" t="s">
        <v>188</v>
      </c>
      <c r="C392" s="81" t="s">
        <v>945</v>
      </c>
      <c r="D392" s="82" t="s">
        <v>946</v>
      </c>
      <c r="E392" s="80" t="s">
        <v>966</v>
      </c>
      <c r="F392" s="83">
        <v>42842</v>
      </c>
      <c r="G392" s="84" t="s">
        <v>967</v>
      </c>
      <c r="H392" s="83">
        <v>42843</v>
      </c>
      <c r="I392" s="91">
        <v>27872.560000000001</v>
      </c>
      <c r="J392" s="91"/>
      <c r="K392" s="80">
        <v>100</v>
      </c>
      <c r="L392" s="80" t="s">
        <v>59</v>
      </c>
      <c r="M392" s="80" t="s">
        <v>99</v>
      </c>
      <c r="N392" s="91"/>
      <c r="O392" s="91">
        <v>27872.560000000001</v>
      </c>
      <c r="P392" s="88"/>
      <c r="Q392" s="88"/>
      <c r="R392" s="88"/>
      <c r="S392" s="88"/>
      <c r="T392" s="91">
        <v>27872.560000000001</v>
      </c>
      <c r="U392" s="96"/>
    </row>
    <row r="393" spans="1:21" s="90" customFormat="1" ht="12.75" customHeight="1">
      <c r="A393" s="80">
        <v>131549799</v>
      </c>
      <c r="B393" s="80" t="s">
        <v>188</v>
      </c>
      <c r="C393" s="81" t="s">
        <v>945</v>
      </c>
      <c r="D393" s="82" t="s">
        <v>946</v>
      </c>
      <c r="E393" s="80" t="s">
        <v>968</v>
      </c>
      <c r="F393" s="83">
        <v>42843</v>
      </c>
      <c r="G393" s="84" t="s">
        <v>969</v>
      </c>
      <c r="H393" s="85">
        <v>42845</v>
      </c>
      <c r="I393" s="86">
        <v>10988.48</v>
      </c>
      <c r="J393" s="86"/>
      <c r="K393" s="84">
        <v>100</v>
      </c>
      <c r="L393" s="80" t="s">
        <v>59</v>
      </c>
      <c r="M393" s="84" t="s">
        <v>970</v>
      </c>
      <c r="N393" s="86"/>
      <c r="O393" s="86">
        <v>10988.48</v>
      </c>
      <c r="P393" s="91"/>
      <c r="Q393" s="88"/>
      <c r="R393" s="86"/>
      <c r="S393" s="88"/>
      <c r="T393" s="91">
        <v>10988.48</v>
      </c>
      <c r="U393" s="96">
        <f t="shared" si="5"/>
        <v>10988.48</v>
      </c>
    </row>
    <row r="394" spans="1:21" s="90" customFormat="1" ht="12.75" customHeight="1">
      <c r="A394" s="80">
        <v>131549799</v>
      </c>
      <c r="B394" s="80" t="s">
        <v>188</v>
      </c>
      <c r="C394" s="81" t="s">
        <v>945</v>
      </c>
      <c r="D394" s="82" t="s">
        <v>946</v>
      </c>
      <c r="E394" s="80" t="s">
        <v>968</v>
      </c>
      <c r="F394" s="83">
        <v>42843</v>
      </c>
      <c r="G394" s="84" t="s">
        <v>969</v>
      </c>
      <c r="H394" s="85">
        <v>42845</v>
      </c>
      <c r="I394" s="86">
        <v>10988.48</v>
      </c>
      <c r="J394" s="86"/>
      <c r="K394" s="84">
        <v>100</v>
      </c>
      <c r="L394" s="80" t="s">
        <v>971</v>
      </c>
      <c r="M394" s="84" t="s">
        <v>970</v>
      </c>
      <c r="N394" s="86"/>
      <c r="O394" s="86"/>
      <c r="P394" s="91"/>
      <c r="Q394" s="88"/>
      <c r="R394" s="86">
        <v>10988.48</v>
      </c>
      <c r="S394" s="88"/>
      <c r="T394" s="91">
        <v>10988.48</v>
      </c>
      <c r="U394" s="96">
        <f t="shared" si="5"/>
        <v>10988.48</v>
      </c>
    </row>
    <row r="395" spans="1:21" ht="12.75" customHeight="1">
      <c r="A395" s="35">
        <v>131549799</v>
      </c>
      <c r="B395" s="35"/>
      <c r="C395" s="36" t="s">
        <v>945</v>
      </c>
      <c r="D395" s="37" t="s">
        <v>972</v>
      </c>
      <c r="E395" s="35" t="s">
        <v>973</v>
      </c>
      <c r="F395" s="38">
        <v>42846</v>
      </c>
      <c r="G395" s="1" t="s">
        <v>974</v>
      </c>
      <c r="H395" s="63">
        <v>42849</v>
      </c>
      <c r="I395" s="64">
        <v>38243.42</v>
      </c>
      <c r="J395" s="64"/>
      <c r="K395" s="1">
        <v>100</v>
      </c>
      <c r="L395" s="1" t="s">
        <v>59</v>
      </c>
      <c r="M395" s="1" t="s">
        <v>92</v>
      </c>
      <c r="N395" s="39"/>
      <c r="O395" s="39">
        <v>38243.42</v>
      </c>
      <c r="P395" s="39"/>
      <c r="Q395" s="41"/>
      <c r="R395" s="41"/>
      <c r="S395" s="41"/>
      <c r="T395" s="39">
        <v>38243.42</v>
      </c>
      <c r="U395" s="42">
        <f t="shared" si="5"/>
        <v>38243.42</v>
      </c>
    </row>
    <row r="396" spans="1:21" ht="12.75" customHeight="1">
      <c r="A396" s="35"/>
      <c r="B396" s="35"/>
      <c r="C396" s="43" t="s">
        <v>975</v>
      </c>
      <c r="D396" s="37"/>
      <c r="E396" s="35"/>
      <c r="F396" s="38"/>
      <c r="G396" s="1"/>
      <c r="H396" s="63"/>
      <c r="I396" s="65">
        <f>SUM(I379:I395)</f>
        <v>574807.76</v>
      </c>
      <c r="J396" s="44">
        <f>I396</f>
        <v>574807.76</v>
      </c>
      <c r="K396" s="1"/>
      <c r="L396" s="1"/>
      <c r="M396" s="1"/>
      <c r="N396" s="40"/>
      <c r="O396" s="40"/>
      <c r="P396" s="41"/>
      <c r="Q396" s="41"/>
      <c r="R396" s="41"/>
      <c r="S396" s="41"/>
      <c r="T396" s="45">
        <f>SUM(T379:T395)</f>
        <v>574807.76</v>
      </c>
      <c r="U396" s="42">
        <f t="shared" si="5"/>
        <v>0</v>
      </c>
    </row>
    <row r="397" spans="1:21" ht="12.75" customHeight="1">
      <c r="A397" s="35">
        <v>130410372</v>
      </c>
      <c r="B397" s="35" t="s">
        <v>69</v>
      </c>
      <c r="C397" s="36" t="s">
        <v>976</v>
      </c>
      <c r="D397" s="37" t="s">
        <v>977</v>
      </c>
      <c r="E397" s="35" t="s">
        <v>978</v>
      </c>
      <c r="F397" s="38">
        <v>41767</v>
      </c>
      <c r="G397" s="1" t="s">
        <v>434</v>
      </c>
      <c r="H397" s="63">
        <v>41738</v>
      </c>
      <c r="I397" s="64">
        <v>17221.599999999999</v>
      </c>
      <c r="J397" s="64"/>
      <c r="K397" s="1">
        <v>100</v>
      </c>
      <c r="L397" s="1" t="s">
        <v>979</v>
      </c>
      <c r="M397" s="1" t="s">
        <v>980</v>
      </c>
      <c r="N397" s="40"/>
      <c r="O397" s="39">
        <v>17221.599999999999</v>
      </c>
      <c r="P397" s="41"/>
      <c r="Q397" s="41"/>
      <c r="R397" s="41"/>
      <c r="S397" s="41"/>
      <c r="T397" s="41">
        <v>17221.599999999999</v>
      </c>
      <c r="U397" s="42">
        <f t="shared" si="5"/>
        <v>17221.599999999999</v>
      </c>
    </row>
    <row r="398" spans="1:21" ht="12.75" customHeight="1">
      <c r="A398" s="35"/>
      <c r="B398" s="35"/>
      <c r="C398" s="43" t="s">
        <v>981</v>
      </c>
      <c r="D398" s="37"/>
      <c r="E398" s="35"/>
      <c r="F398" s="38"/>
      <c r="G398" s="1"/>
      <c r="H398" s="63"/>
      <c r="I398" s="65">
        <f>SUM(I397)</f>
        <v>17221.599999999999</v>
      </c>
      <c r="J398" s="44">
        <f>I398</f>
        <v>17221.599999999999</v>
      </c>
      <c r="K398" s="1"/>
      <c r="L398" s="1"/>
      <c r="M398" s="1"/>
      <c r="N398" s="40"/>
      <c r="O398" s="40"/>
      <c r="P398" s="41"/>
      <c r="Q398" s="41"/>
      <c r="R398" s="41"/>
      <c r="S398" s="41"/>
      <c r="T398" s="45">
        <f>SUM(T397)</f>
        <v>17221.599999999999</v>
      </c>
      <c r="U398" s="42">
        <f t="shared" si="5"/>
        <v>0</v>
      </c>
    </row>
    <row r="399" spans="1:21" s="54" customFormat="1" ht="12.75" customHeight="1">
      <c r="A399" s="46"/>
      <c r="B399" s="46"/>
      <c r="C399" s="36" t="s">
        <v>982</v>
      </c>
      <c r="D399" s="37" t="s">
        <v>983</v>
      </c>
      <c r="E399" s="35" t="s">
        <v>423</v>
      </c>
      <c r="F399" s="48"/>
      <c r="G399" s="1" t="s">
        <v>90</v>
      </c>
      <c r="H399" s="77"/>
      <c r="I399" s="51">
        <v>5174942.3</v>
      </c>
      <c r="J399" s="137"/>
      <c r="K399" s="1" t="s">
        <v>321</v>
      </c>
      <c r="L399" s="1" t="s">
        <v>247</v>
      </c>
      <c r="M399" s="1" t="s">
        <v>174</v>
      </c>
      <c r="N399" s="62"/>
      <c r="O399" s="62"/>
      <c r="P399" s="51">
        <v>5174942.3</v>
      </c>
      <c r="Q399" s="52"/>
      <c r="R399" s="52"/>
      <c r="S399" s="52"/>
      <c r="T399" s="51">
        <v>5174942.3</v>
      </c>
      <c r="U399" s="78"/>
    </row>
    <row r="400" spans="1:21" ht="12.75" customHeight="1">
      <c r="A400" s="35"/>
      <c r="B400" s="35"/>
      <c r="C400" s="43" t="s">
        <v>984</v>
      </c>
      <c r="D400" s="37"/>
      <c r="E400" s="35"/>
      <c r="F400" s="38"/>
      <c r="G400" s="1"/>
      <c r="H400" s="63"/>
      <c r="I400" s="65">
        <f>SUM(I399)</f>
        <v>5174942.3</v>
      </c>
      <c r="J400" s="44">
        <f>I400</f>
        <v>5174942.3</v>
      </c>
      <c r="K400" s="1"/>
      <c r="L400" s="1"/>
      <c r="M400" s="1"/>
      <c r="N400" s="40"/>
      <c r="O400" s="40"/>
      <c r="P400" s="41"/>
      <c r="Q400" s="41"/>
      <c r="R400" s="41"/>
      <c r="S400" s="41"/>
      <c r="T400" s="65">
        <f>SUM(T399)</f>
        <v>5174942.3</v>
      </c>
      <c r="U400" s="42"/>
    </row>
    <row r="401" spans="1:21" ht="12.75" customHeight="1">
      <c r="A401" s="35">
        <v>101629381</v>
      </c>
      <c r="B401" s="35" t="s">
        <v>25</v>
      </c>
      <c r="C401" s="36" t="s">
        <v>985</v>
      </c>
      <c r="D401" s="37" t="s">
        <v>986</v>
      </c>
      <c r="E401" s="35" t="s">
        <v>987</v>
      </c>
      <c r="F401" s="38">
        <v>41780</v>
      </c>
      <c r="G401" s="1" t="s">
        <v>988</v>
      </c>
      <c r="H401" s="63">
        <v>41848</v>
      </c>
      <c r="I401" s="64">
        <v>29205</v>
      </c>
      <c r="J401" s="64"/>
      <c r="K401" s="1">
        <v>100</v>
      </c>
      <c r="L401" s="1" t="s">
        <v>989</v>
      </c>
      <c r="M401" s="1" t="s">
        <v>990</v>
      </c>
      <c r="N401" s="40"/>
      <c r="O401" s="39">
        <v>29205</v>
      </c>
      <c r="P401" s="41"/>
      <c r="Q401" s="41"/>
      <c r="R401" s="41"/>
      <c r="S401" s="41"/>
      <c r="T401" s="41">
        <v>29205</v>
      </c>
      <c r="U401" s="42">
        <f t="shared" si="5"/>
        <v>29205</v>
      </c>
    </row>
    <row r="402" spans="1:21" ht="12.75" customHeight="1">
      <c r="A402" s="35"/>
      <c r="B402" s="35"/>
      <c r="C402" s="43" t="s">
        <v>991</v>
      </c>
      <c r="D402" s="37"/>
      <c r="E402" s="35"/>
      <c r="F402" s="38"/>
      <c r="G402" s="1"/>
      <c r="H402" s="63"/>
      <c r="I402" s="65">
        <f>SUM(I401)</f>
        <v>29205</v>
      </c>
      <c r="J402" s="44">
        <f>I402</f>
        <v>29205</v>
      </c>
      <c r="K402" s="1"/>
      <c r="L402" s="1"/>
      <c r="M402" s="1"/>
      <c r="N402" s="40"/>
      <c r="O402" s="40"/>
      <c r="P402" s="41"/>
      <c r="Q402" s="41"/>
      <c r="R402" s="41"/>
      <c r="S402" s="41"/>
      <c r="T402" s="45">
        <f>SUM(T401)</f>
        <v>29205</v>
      </c>
      <c r="U402" s="42">
        <f t="shared" si="5"/>
        <v>0</v>
      </c>
    </row>
    <row r="403" spans="1:21" ht="12.75" customHeight="1">
      <c r="A403" s="35">
        <v>130766487</v>
      </c>
      <c r="B403" s="35" t="s">
        <v>25</v>
      </c>
      <c r="C403" s="47" t="s">
        <v>992</v>
      </c>
      <c r="D403" s="37" t="s">
        <v>993</v>
      </c>
      <c r="E403" s="35" t="s">
        <v>994</v>
      </c>
      <c r="F403" s="38">
        <v>42787</v>
      </c>
      <c r="G403" s="1" t="s">
        <v>995</v>
      </c>
      <c r="H403" s="63">
        <v>42817</v>
      </c>
      <c r="I403" s="64">
        <v>14514</v>
      </c>
      <c r="J403" s="64"/>
      <c r="K403" s="1">
        <v>100</v>
      </c>
      <c r="L403" s="1" t="s">
        <v>59</v>
      </c>
      <c r="M403" s="1" t="s">
        <v>99</v>
      </c>
      <c r="N403" s="40"/>
      <c r="O403" s="39">
        <v>14514</v>
      </c>
      <c r="P403" s="41"/>
      <c r="Q403" s="41"/>
      <c r="R403" s="41"/>
      <c r="S403" s="41"/>
      <c r="T403" s="41">
        <v>14514</v>
      </c>
      <c r="U403" s="42">
        <f t="shared" si="5"/>
        <v>14514</v>
      </c>
    </row>
    <row r="404" spans="1:21" ht="12.75" customHeight="1">
      <c r="A404" s="35"/>
      <c r="B404" s="35"/>
      <c r="C404" s="43" t="s">
        <v>996</v>
      </c>
      <c r="D404" s="37"/>
      <c r="E404" s="35"/>
      <c r="F404" s="38"/>
      <c r="G404" s="1"/>
      <c r="H404" s="63"/>
      <c r="I404" s="65">
        <f>SUM(I403)</f>
        <v>14514</v>
      </c>
      <c r="J404" s="44">
        <f>I404</f>
        <v>14514</v>
      </c>
      <c r="K404" s="1"/>
      <c r="L404" s="1"/>
      <c r="M404" s="1"/>
      <c r="N404" s="40"/>
      <c r="O404" s="40"/>
      <c r="P404" s="41"/>
      <c r="Q404" s="41"/>
      <c r="R404" s="41"/>
      <c r="S404" s="41"/>
      <c r="T404" s="45">
        <f>SUM(T403)</f>
        <v>14514</v>
      </c>
      <c r="U404" s="42">
        <f t="shared" si="5"/>
        <v>0</v>
      </c>
    </row>
    <row r="405" spans="1:21" ht="12.75" customHeight="1">
      <c r="A405" s="35">
        <v>130198812</v>
      </c>
      <c r="B405" s="35" t="s">
        <v>997</v>
      </c>
      <c r="C405" s="36" t="s">
        <v>998</v>
      </c>
      <c r="D405" s="37" t="s">
        <v>999</v>
      </c>
      <c r="E405" s="35" t="s">
        <v>1000</v>
      </c>
      <c r="F405" s="38">
        <v>42795</v>
      </c>
      <c r="G405" s="1" t="s">
        <v>1001</v>
      </c>
      <c r="H405" s="63">
        <v>42584</v>
      </c>
      <c r="I405" s="64">
        <v>246018.2</v>
      </c>
      <c r="J405" s="64"/>
      <c r="K405" s="1">
        <v>100</v>
      </c>
      <c r="L405" s="1" t="s">
        <v>59</v>
      </c>
      <c r="M405" s="1" t="s">
        <v>185</v>
      </c>
      <c r="N405" s="40"/>
      <c r="O405" s="39">
        <v>246018.2</v>
      </c>
      <c r="P405" s="41"/>
      <c r="Q405" s="41"/>
      <c r="R405" s="41"/>
      <c r="S405" s="41"/>
      <c r="T405" s="41">
        <v>246018.2</v>
      </c>
      <c r="U405" s="42">
        <f t="shared" si="5"/>
        <v>246018.2</v>
      </c>
    </row>
    <row r="406" spans="1:21" ht="12.75" customHeight="1">
      <c r="A406" s="35">
        <v>130198812</v>
      </c>
      <c r="B406" s="35"/>
      <c r="C406" s="36" t="s">
        <v>998</v>
      </c>
      <c r="D406" s="37" t="s">
        <v>999</v>
      </c>
      <c r="E406" s="35" t="s">
        <v>1000</v>
      </c>
      <c r="F406" s="38">
        <v>42795</v>
      </c>
      <c r="G406" s="1" t="s">
        <v>1002</v>
      </c>
      <c r="H406" s="63">
        <v>42584</v>
      </c>
      <c r="I406" s="64">
        <v>248915.1</v>
      </c>
      <c r="J406" s="64"/>
      <c r="K406" s="1">
        <v>100</v>
      </c>
      <c r="L406" s="1" t="s">
        <v>59</v>
      </c>
      <c r="M406" s="1" t="s">
        <v>185</v>
      </c>
      <c r="N406" s="40"/>
      <c r="O406" s="39">
        <v>248915.1</v>
      </c>
      <c r="P406" s="41"/>
      <c r="Q406" s="41"/>
      <c r="R406" s="41"/>
      <c r="S406" s="41"/>
      <c r="T406" s="41">
        <v>248915.1</v>
      </c>
      <c r="U406" s="42">
        <f t="shared" si="5"/>
        <v>248915.1</v>
      </c>
    </row>
    <row r="407" spans="1:21" ht="12.75" customHeight="1">
      <c r="A407" s="35"/>
      <c r="B407" s="35"/>
      <c r="C407" s="43" t="s">
        <v>1003</v>
      </c>
      <c r="D407" s="37"/>
      <c r="E407" s="35"/>
      <c r="F407" s="38"/>
      <c r="G407" s="1"/>
      <c r="H407" s="63"/>
      <c r="I407" s="65">
        <f>SUM(I405:I406)</f>
        <v>494933.30000000005</v>
      </c>
      <c r="J407" s="44">
        <f>I407</f>
        <v>494933.30000000005</v>
      </c>
      <c r="K407" s="1"/>
      <c r="L407" s="1"/>
      <c r="M407" s="1"/>
      <c r="N407" s="40"/>
      <c r="O407" s="40"/>
      <c r="P407" s="41"/>
      <c r="Q407" s="41"/>
      <c r="R407" s="41"/>
      <c r="S407" s="41"/>
      <c r="T407" s="45">
        <f>SUM(T405:T406)</f>
        <v>494933.30000000005</v>
      </c>
      <c r="U407" s="42">
        <f t="shared" si="5"/>
        <v>0</v>
      </c>
    </row>
    <row r="408" spans="1:21" ht="12.75" customHeight="1">
      <c r="A408" s="35">
        <v>130196702</v>
      </c>
      <c r="B408" s="35" t="s">
        <v>755</v>
      </c>
      <c r="C408" s="47" t="s">
        <v>1004</v>
      </c>
      <c r="D408" s="37" t="s">
        <v>1005</v>
      </c>
      <c r="E408" s="35" t="s">
        <v>1006</v>
      </c>
      <c r="F408" s="38">
        <v>42689</v>
      </c>
      <c r="G408" s="1" t="s">
        <v>1007</v>
      </c>
      <c r="H408" s="63">
        <v>42801</v>
      </c>
      <c r="I408" s="64">
        <v>152262.70000000001</v>
      </c>
      <c r="J408" s="64"/>
      <c r="K408" s="1">
        <v>100</v>
      </c>
      <c r="L408" s="1" t="s">
        <v>59</v>
      </c>
      <c r="M408" s="1" t="s">
        <v>1008</v>
      </c>
      <c r="N408" s="40"/>
      <c r="O408" s="39">
        <v>152262.70000000001</v>
      </c>
      <c r="P408" s="41"/>
      <c r="Q408" s="41"/>
      <c r="R408" s="41"/>
      <c r="S408" s="41"/>
      <c r="T408" s="41">
        <v>152262.70000000001</v>
      </c>
      <c r="U408" s="42">
        <f t="shared" si="5"/>
        <v>152262.70000000001</v>
      </c>
    </row>
    <row r="409" spans="1:21" ht="12.75" customHeight="1">
      <c r="A409" s="35"/>
      <c r="B409" s="35"/>
      <c r="C409" s="43" t="s">
        <v>1009</v>
      </c>
      <c r="D409" s="37"/>
      <c r="E409" s="35"/>
      <c r="F409" s="38"/>
      <c r="G409" s="1"/>
      <c r="H409" s="63"/>
      <c r="I409" s="65">
        <f>SUM(I408)</f>
        <v>152262.70000000001</v>
      </c>
      <c r="J409" s="44">
        <f>I409</f>
        <v>152262.70000000001</v>
      </c>
      <c r="K409" s="1"/>
      <c r="L409" s="1"/>
      <c r="M409" s="1"/>
      <c r="N409" s="40"/>
      <c r="O409" s="40"/>
      <c r="P409" s="41"/>
      <c r="Q409" s="41"/>
      <c r="R409" s="41"/>
      <c r="S409" s="41"/>
      <c r="T409" s="45">
        <f>SUM(T408)</f>
        <v>152262.70000000001</v>
      </c>
      <c r="U409" s="42">
        <f t="shared" si="5"/>
        <v>0</v>
      </c>
    </row>
    <row r="410" spans="1:21" ht="12.75" customHeight="1">
      <c r="A410" s="35">
        <v>130352313</v>
      </c>
      <c r="B410" s="35" t="s">
        <v>340</v>
      </c>
      <c r="C410" s="47" t="s">
        <v>1010</v>
      </c>
      <c r="D410" s="37" t="s">
        <v>1011</v>
      </c>
      <c r="E410" s="35" t="s">
        <v>1012</v>
      </c>
      <c r="F410" s="38">
        <v>42698</v>
      </c>
      <c r="G410" s="1" t="s">
        <v>63</v>
      </c>
      <c r="H410" s="63">
        <v>42822</v>
      </c>
      <c r="I410" s="51">
        <v>13570</v>
      </c>
      <c r="J410" s="65"/>
      <c r="K410" s="1" t="s">
        <v>1013</v>
      </c>
      <c r="L410" s="1" t="s">
        <v>59</v>
      </c>
      <c r="M410" s="1" t="s">
        <v>1014</v>
      </c>
      <c r="N410" s="51"/>
      <c r="O410" s="49">
        <v>13570</v>
      </c>
      <c r="P410" s="49"/>
      <c r="Q410" s="41"/>
      <c r="R410" s="41"/>
      <c r="S410" s="41"/>
      <c r="T410" s="49">
        <v>13570</v>
      </c>
      <c r="U410" s="79">
        <f t="shared" si="5"/>
        <v>13570</v>
      </c>
    </row>
    <row r="411" spans="1:21" ht="12.75" customHeight="1">
      <c r="A411" s="35">
        <v>130352313</v>
      </c>
      <c r="B411" s="35" t="s">
        <v>67</v>
      </c>
      <c r="C411" s="47" t="s">
        <v>1010</v>
      </c>
      <c r="D411" s="37" t="s">
        <v>1011</v>
      </c>
      <c r="E411" s="35" t="s">
        <v>1012</v>
      </c>
      <c r="F411" s="38">
        <v>42698</v>
      </c>
      <c r="G411" s="1" t="s">
        <v>63</v>
      </c>
      <c r="H411" s="63">
        <v>42822</v>
      </c>
      <c r="I411" s="51">
        <v>3304</v>
      </c>
      <c r="J411" s="65"/>
      <c r="K411" s="1" t="s">
        <v>1013</v>
      </c>
      <c r="L411" s="1" t="s">
        <v>59</v>
      </c>
      <c r="M411" s="1" t="s">
        <v>1014</v>
      </c>
      <c r="N411" s="51"/>
      <c r="O411" s="49">
        <v>3304</v>
      </c>
      <c r="P411" s="49"/>
      <c r="Q411" s="41"/>
      <c r="R411" s="41"/>
      <c r="S411" s="41"/>
      <c r="T411" s="49">
        <v>3304</v>
      </c>
      <c r="U411" s="79">
        <f t="shared" si="5"/>
        <v>3304</v>
      </c>
    </row>
    <row r="412" spans="1:21" ht="12.75" customHeight="1">
      <c r="A412" s="35">
        <v>130352313</v>
      </c>
      <c r="B412" s="35" t="s">
        <v>415</v>
      </c>
      <c r="C412" s="47" t="s">
        <v>1010</v>
      </c>
      <c r="D412" s="37" t="s">
        <v>1011</v>
      </c>
      <c r="E412" s="35" t="s">
        <v>1012</v>
      </c>
      <c r="F412" s="38">
        <v>42698</v>
      </c>
      <c r="G412" s="1" t="s">
        <v>63</v>
      </c>
      <c r="H412" s="63">
        <v>42822</v>
      </c>
      <c r="I412" s="51">
        <v>590</v>
      </c>
      <c r="J412" s="65"/>
      <c r="K412" s="1" t="s">
        <v>1013</v>
      </c>
      <c r="L412" s="1" t="s">
        <v>59</v>
      </c>
      <c r="M412" s="1" t="s">
        <v>1014</v>
      </c>
      <c r="N412" s="51"/>
      <c r="O412" s="49">
        <v>590</v>
      </c>
      <c r="P412" s="49"/>
      <c r="Q412" s="41"/>
      <c r="R412" s="41"/>
      <c r="S412" s="41"/>
      <c r="T412" s="49">
        <v>590</v>
      </c>
      <c r="U412" s="79">
        <f t="shared" si="5"/>
        <v>590</v>
      </c>
    </row>
    <row r="413" spans="1:21" ht="12.75" customHeight="1">
      <c r="A413" s="35">
        <v>130352313</v>
      </c>
      <c r="B413" s="35" t="s">
        <v>1015</v>
      </c>
      <c r="C413" s="47" t="s">
        <v>1010</v>
      </c>
      <c r="D413" s="37" t="s">
        <v>1011</v>
      </c>
      <c r="E413" s="35" t="s">
        <v>1012</v>
      </c>
      <c r="F413" s="38">
        <v>42698</v>
      </c>
      <c r="G413" s="1" t="s">
        <v>63</v>
      </c>
      <c r="H413" s="63">
        <v>42822</v>
      </c>
      <c r="I413" s="51">
        <v>10114.959999999999</v>
      </c>
      <c r="J413" s="65"/>
      <c r="K413" s="1" t="s">
        <v>1013</v>
      </c>
      <c r="L413" s="1" t="s">
        <v>59</v>
      </c>
      <c r="M413" s="1" t="s">
        <v>1014</v>
      </c>
      <c r="N413" s="51"/>
      <c r="O413" s="49">
        <v>10114.959999999999</v>
      </c>
      <c r="P413" s="49"/>
      <c r="Q413" s="41"/>
      <c r="R413" s="41"/>
      <c r="S413" s="41"/>
      <c r="T413" s="49">
        <v>10114.959999999999</v>
      </c>
      <c r="U413" s="79">
        <f t="shared" si="5"/>
        <v>10114.959999999999</v>
      </c>
    </row>
    <row r="414" spans="1:21" ht="12.75" customHeight="1">
      <c r="A414" s="35"/>
      <c r="B414" s="35"/>
      <c r="C414" s="43" t="s">
        <v>1016</v>
      </c>
      <c r="D414" s="37"/>
      <c r="E414" s="35"/>
      <c r="F414" s="38"/>
      <c r="G414" s="1"/>
      <c r="H414" s="63"/>
      <c r="I414" s="65">
        <f>SUM(I410:I413)</f>
        <v>27578.959999999999</v>
      </c>
      <c r="J414" s="44">
        <f>I414</f>
        <v>27578.959999999999</v>
      </c>
      <c r="K414" s="1"/>
      <c r="L414" s="1"/>
      <c r="M414" s="1"/>
      <c r="N414" s="40"/>
      <c r="O414" s="40"/>
      <c r="P414" s="41"/>
      <c r="Q414" s="41"/>
      <c r="R414" s="41"/>
      <c r="S414" s="41"/>
      <c r="T414" s="44">
        <f>SUM(T410:T413)</f>
        <v>27578.959999999999</v>
      </c>
      <c r="U414" s="42">
        <f t="shared" si="5"/>
        <v>0</v>
      </c>
    </row>
    <row r="415" spans="1:21" ht="12.75" customHeight="1">
      <c r="A415" s="35">
        <v>101629071</v>
      </c>
      <c r="B415" s="35" t="s">
        <v>483</v>
      </c>
      <c r="C415" s="36" t="s">
        <v>1017</v>
      </c>
      <c r="D415" s="37" t="s">
        <v>1018</v>
      </c>
      <c r="E415" s="35" t="s">
        <v>286</v>
      </c>
      <c r="F415" s="38"/>
      <c r="G415" s="1" t="s">
        <v>1019</v>
      </c>
      <c r="H415" s="63">
        <v>42451</v>
      </c>
      <c r="I415" s="64">
        <v>488940.72</v>
      </c>
      <c r="J415" s="64"/>
      <c r="K415" s="1">
        <v>100</v>
      </c>
      <c r="L415" s="1" t="s">
        <v>1020</v>
      </c>
      <c r="M415" s="1" t="s">
        <v>488</v>
      </c>
      <c r="N415" s="40"/>
      <c r="O415" s="40"/>
      <c r="P415" s="41"/>
      <c r="Q415" s="41"/>
      <c r="R415" s="41">
        <v>488940.72</v>
      </c>
      <c r="S415" s="41"/>
      <c r="T415" s="41">
        <v>488940.72</v>
      </c>
      <c r="U415" s="42">
        <f t="shared" si="5"/>
        <v>488940.72</v>
      </c>
    </row>
    <row r="416" spans="1:21" ht="12.75" customHeight="1">
      <c r="A416" s="35"/>
      <c r="B416" s="35"/>
      <c r="C416" s="43" t="s">
        <v>1021</v>
      </c>
      <c r="D416" s="37"/>
      <c r="E416" s="35"/>
      <c r="F416" s="38"/>
      <c r="G416" s="1"/>
      <c r="H416" s="63"/>
      <c r="I416" s="65">
        <f>SUM(I415)</f>
        <v>488940.72</v>
      </c>
      <c r="J416" s="44">
        <f>I416</f>
        <v>488940.72</v>
      </c>
      <c r="K416" s="1"/>
      <c r="L416" s="1"/>
      <c r="M416" s="1"/>
      <c r="N416" s="40"/>
      <c r="O416" s="40"/>
      <c r="P416" s="41"/>
      <c r="Q416" s="41"/>
      <c r="R416" s="41"/>
      <c r="S416" s="41"/>
      <c r="T416" s="45">
        <f>SUM(T415)</f>
        <v>488940.72</v>
      </c>
      <c r="U416" s="42">
        <f t="shared" si="5"/>
        <v>0</v>
      </c>
    </row>
    <row r="417" spans="1:21" ht="12.75" customHeight="1">
      <c r="A417" s="35">
        <v>401508915</v>
      </c>
      <c r="B417" s="35" t="s">
        <v>1022</v>
      </c>
      <c r="C417" s="36" t="s">
        <v>1023</v>
      </c>
      <c r="D417" s="37" t="s">
        <v>1024</v>
      </c>
      <c r="E417" s="35"/>
      <c r="F417" s="38"/>
      <c r="G417" s="1" t="s">
        <v>1025</v>
      </c>
      <c r="H417" s="63">
        <v>42430</v>
      </c>
      <c r="I417" s="64">
        <v>23976.69</v>
      </c>
      <c r="J417" s="64"/>
      <c r="K417" s="1">
        <v>100</v>
      </c>
      <c r="L417" s="1" t="s">
        <v>1026</v>
      </c>
      <c r="M417" s="1" t="s">
        <v>196</v>
      </c>
      <c r="N417" s="40"/>
      <c r="O417" s="40"/>
      <c r="P417" s="40"/>
      <c r="Q417" s="41"/>
      <c r="R417" s="41">
        <v>23976.69</v>
      </c>
      <c r="S417" s="41"/>
      <c r="T417" s="41">
        <v>23976.69</v>
      </c>
      <c r="U417" s="42">
        <f t="shared" si="5"/>
        <v>23976.69</v>
      </c>
    </row>
    <row r="418" spans="1:21" ht="12.75" customHeight="1">
      <c r="A418" s="35">
        <v>401508915</v>
      </c>
      <c r="B418" s="35" t="s">
        <v>1022</v>
      </c>
      <c r="C418" s="36" t="s">
        <v>1023</v>
      </c>
      <c r="D418" s="37" t="s">
        <v>1024</v>
      </c>
      <c r="E418" s="35"/>
      <c r="F418" s="38"/>
      <c r="G418" s="1" t="s">
        <v>1027</v>
      </c>
      <c r="H418" s="63">
        <v>42430</v>
      </c>
      <c r="I418" s="64">
        <v>33629.19</v>
      </c>
      <c r="J418" s="64"/>
      <c r="K418" s="1">
        <v>100</v>
      </c>
      <c r="L418" s="1" t="s">
        <v>1026</v>
      </c>
      <c r="M418" s="1" t="s">
        <v>196</v>
      </c>
      <c r="N418" s="40"/>
      <c r="O418" s="40"/>
      <c r="P418" s="40"/>
      <c r="Q418" s="41"/>
      <c r="R418" s="41">
        <v>33629.19</v>
      </c>
      <c r="S418" s="41"/>
      <c r="T418" s="41">
        <v>33629.19</v>
      </c>
      <c r="U418" s="42">
        <f t="shared" si="5"/>
        <v>33629.19</v>
      </c>
    </row>
    <row r="419" spans="1:21" ht="12.75" customHeight="1">
      <c r="A419" s="35">
        <v>401508915</v>
      </c>
      <c r="B419" s="35" t="s">
        <v>1022</v>
      </c>
      <c r="C419" s="36" t="s">
        <v>1023</v>
      </c>
      <c r="D419" s="37" t="s">
        <v>1024</v>
      </c>
      <c r="E419" s="35"/>
      <c r="F419" s="38"/>
      <c r="G419" s="1" t="s">
        <v>1028</v>
      </c>
      <c r="H419" s="63">
        <v>42430</v>
      </c>
      <c r="I419" s="64">
        <v>14449.66</v>
      </c>
      <c r="J419" s="64"/>
      <c r="K419" s="1">
        <v>100</v>
      </c>
      <c r="L419" s="1" t="s">
        <v>1026</v>
      </c>
      <c r="M419" s="1" t="s">
        <v>196</v>
      </c>
      <c r="N419" s="40"/>
      <c r="O419" s="40"/>
      <c r="P419" s="40"/>
      <c r="Q419" s="41"/>
      <c r="R419" s="41">
        <v>14449.66</v>
      </c>
      <c r="S419" s="41"/>
      <c r="T419" s="41">
        <v>14449.66</v>
      </c>
      <c r="U419" s="42">
        <f t="shared" si="5"/>
        <v>14449.66</v>
      </c>
    </row>
    <row r="420" spans="1:21" ht="12.75" customHeight="1">
      <c r="A420" s="35"/>
      <c r="B420" s="35"/>
      <c r="C420" s="43" t="s">
        <v>1029</v>
      </c>
      <c r="D420" s="37"/>
      <c r="E420" s="35"/>
      <c r="F420" s="38"/>
      <c r="G420" s="1"/>
      <c r="H420" s="63"/>
      <c r="I420" s="65">
        <f>SUM(I417:I419)</f>
        <v>72055.540000000008</v>
      </c>
      <c r="J420" s="44">
        <f>I420</f>
        <v>72055.540000000008</v>
      </c>
      <c r="K420" s="1"/>
      <c r="L420" s="1"/>
      <c r="M420" s="1"/>
      <c r="N420" s="40"/>
      <c r="O420" s="40"/>
      <c r="P420" s="40"/>
      <c r="Q420" s="41"/>
      <c r="R420" s="41"/>
      <c r="S420" s="41"/>
      <c r="T420" s="45">
        <f>SUM(T417:T419)</f>
        <v>72055.540000000008</v>
      </c>
      <c r="U420" s="42">
        <f t="shared" si="5"/>
        <v>0</v>
      </c>
    </row>
    <row r="421" spans="1:21" ht="12.75" customHeight="1">
      <c r="A421" s="35">
        <v>131257372</v>
      </c>
      <c r="B421" s="35" t="s">
        <v>69</v>
      </c>
      <c r="C421" s="36" t="s">
        <v>1030</v>
      </c>
      <c r="D421" s="37" t="s">
        <v>1031</v>
      </c>
      <c r="E421" s="35" t="s">
        <v>1032</v>
      </c>
      <c r="F421" s="38">
        <v>42783</v>
      </c>
      <c r="G421" s="1" t="s">
        <v>1033</v>
      </c>
      <c r="H421" s="63">
        <v>42789</v>
      </c>
      <c r="I421" s="64">
        <v>130980</v>
      </c>
      <c r="J421" s="64"/>
      <c r="K421" s="1">
        <v>100</v>
      </c>
      <c r="L421" s="1" t="s">
        <v>59</v>
      </c>
      <c r="M421" s="1" t="s">
        <v>1034</v>
      </c>
      <c r="N421" s="40"/>
      <c r="O421" s="64">
        <v>130980</v>
      </c>
      <c r="P421" s="40"/>
      <c r="Q421" s="41"/>
      <c r="R421" s="41"/>
      <c r="S421" s="41"/>
      <c r="T421" s="41">
        <v>130980</v>
      </c>
      <c r="U421" s="42">
        <f t="shared" si="5"/>
        <v>130980</v>
      </c>
    </row>
    <row r="422" spans="1:21" ht="12.75" customHeight="1">
      <c r="A422" s="35">
        <v>131257372</v>
      </c>
      <c r="B422" s="35" t="s">
        <v>1035</v>
      </c>
      <c r="C422" s="36" t="s">
        <v>1030</v>
      </c>
      <c r="D422" s="37" t="s">
        <v>1036</v>
      </c>
      <c r="E422" s="35" t="s">
        <v>1037</v>
      </c>
      <c r="F422" s="38">
        <v>42796</v>
      </c>
      <c r="G422" s="1" t="s">
        <v>1038</v>
      </c>
      <c r="H422" s="63">
        <v>42818</v>
      </c>
      <c r="I422" s="64">
        <v>286350.59999999998</v>
      </c>
      <c r="J422" s="64"/>
      <c r="K422" s="1">
        <v>100</v>
      </c>
      <c r="L422" s="1" t="s">
        <v>59</v>
      </c>
      <c r="M422" s="1" t="s">
        <v>456</v>
      </c>
      <c r="N422" s="40"/>
      <c r="O422" s="64">
        <v>286350.59999999998</v>
      </c>
      <c r="P422" s="40"/>
      <c r="Q422" s="41"/>
      <c r="R422" s="41"/>
      <c r="S422" s="41"/>
      <c r="T422" s="41">
        <v>286350.59999999998</v>
      </c>
      <c r="U422" s="42">
        <f t="shared" si="5"/>
        <v>286350.59999999998</v>
      </c>
    </row>
    <row r="423" spans="1:21" ht="12.75" customHeight="1">
      <c r="A423" s="35"/>
      <c r="B423" s="35"/>
      <c r="C423" s="43" t="s">
        <v>1039</v>
      </c>
      <c r="D423" s="37"/>
      <c r="E423" s="35"/>
      <c r="F423" s="38"/>
      <c r="G423" s="1"/>
      <c r="H423" s="63"/>
      <c r="I423" s="65">
        <f>SUM(I421:I422)</f>
        <v>417330.6</v>
      </c>
      <c r="J423" s="44">
        <f>I423</f>
        <v>417330.6</v>
      </c>
      <c r="K423" s="1"/>
      <c r="L423" s="1"/>
      <c r="M423" s="1"/>
      <c r="N423" s="40"/>
      <c r="O423" s="40"/>
      <c r="P423" s="40"/>
      <c r="Q423" s="41"/>
      <c r="R423" s="41"/>
      <c r="S423" s="41"/>
      <c r="T423" s="45">
        <f>SUM(T421:T422)</f>
        <v>417330.6</v>
      </c>
      <c r="U423" s="42">
        <f t="shared" si="5"/>
        <v>0</v>
      </c>
    </row>
    <row r="424" spans="1:21" ht="12.75" customHeight="1">
      <c r="A424" s="35">
        <v>130567166</v>
      </c>
      <c r="B424" s="35" t="s">
        <v>69</v>
      </c>
      <c r="C424" s="36" t="s">
        <v>1040</v>
      </c>
      <c r="D424" s="37" t="s">
        <v>411</v>
      </c>
      <c r="E424" s="35" t="s">
        <v>1041</v>
      </c>
      <c r="F424" s="38">
        <v>42802</v>
      </c>
      <c r="G424" s="1" t="s">
        <v>1042</v>
      </c>
      <c r="H424" s="63">
        <v>42808</v>
      </c>
      <c r="I424" s="64">
        <v>163105.5</v>
      </c>
      <c r="J424" s="64"/>
      <c r="K424" s="1">
        <v>100</v>
      </c>
      <c r="L424" s="1" t="s">
        <v>59</v>
      </c>
      <c r="M424" s="1" t="s">
        <v>1043</v>
      </c>
      <c r="N424" s="40"/>
      <c r="O424" s="64">
        <v>163105.5</v>
      </c>
      <c r="P424" s="40"/>
      <c r="Q424" s="41"/>
      <c r="R424" s="41"/>
      <c r="S424" s="41"/>
      <c r="T424" s="41">
        <v>163105.5</v>
      </c>
      <c r="U424" s="42">
        <f t="shared" si="5"/>
        <v>163105.5</v>
      </c>
    </row>
    <row r="425" spans="1:21" s="90" customFormat="1" ht="12.75" customHeight="1">
      <c r="A425" s="80">
        <v>130567166</v>
      </c>
      <c r="B425" s="80" t="s">
        <v>203</v>
      </c>
      <c r="C425" s="81" t="s">
        <v>1040</v>
      </c>
      <c r="D425" s="82" t="s">
        <v>411</v>
      </c>
      <c r="E425" s="80" t="s">
        <v>1041</v>
      </c>
      <c r="F425" s="83">
        <v>42802</v>
      </c>
      <c r="G425" s="84" t="s">
        <v>1042</v>
      </c>
      <c r="H425" s="85">
        <v>42808</v>
      </c>
      <c r="I425" s="86">
        <v>533006</v>
      </c>
      <c r="J425" s="86"/>
      <c r="K425" s="84">
        <v>100</v>
      </c>
      <c r="L425" s="1" t="s">
        <v>59</v>
      </c>
      <c r="M425" s="84" t="s">
        <v>1043</v>
      </c>
      <c r="N425" s="87"/>
      <c r="O425" s="86">
        <v>533006</v>
      </c>
      <c r="P425" s="87"/>
      <c r="Q425" s="88"/>
      <c r="R425" s="88"/>
      <c r="S425" s="88"/>
      <c r="T425" s="88">
        <v>533006</v>
      </c>
      <c r="U425" s="89">
        <f t="shared" si="5"/>
        <v>533006</v>
      </c>
    </row>
    <row r="426" spans="1:21" ht="12.75" customHeight="1">
      <c r="A426" s="35"/>
      <c r="B426" s="35"/>
      <c r="C426" s="43" t="s">
        <v>1044</v>
      </c>
      <c r="D426" s="37"/>
      <c r="E426" s="35"/>
      <c r="F426" s="38"/>
      <c r="G426" s="1"/>
      <c r="H426" s="63"/>
      <c r="I426" s="65">
        <f>SUM(I424:I425)</f>
        <v>696111.5</v>
      </c>
      <c r="J426" s="44">
        <f>I426</f>
        <v>696111.5</v>
      </c>
      <c r="K426" s="1"/>
      <c r="L426" s="1"/>
      <c r="M426" s="1"/>
      <c r="N426" s="40"/>
      <c r="O426" s="40"/>
      <c r="P426" s="40"/>
      <c r="Q426" s="41"/>
      <c r="R426" s="41"/>
      <c r="S426" s="41"/>
      <c r="T426" s="45">
        <f>SUM(T424:T425)</f>
        <v>696111.5</v>
      </c>
      <c r="U426" s="42">
        <f t="shared" si="5"/>
        <v>0</v>
      </c>
    </row>
    <row r="427" spans="1:21" ht="12.75" customHeight="1">
      <c r="A427" s="35">
        <v>101745517</v>
      </c>
      <c r="B427" s="35" t="s">
        <v>203</v>
      </c>
      <c r="C427" s="47" t="s">
        <v>1045</v>
      </c>
      <c r="D427" s="37" t="s">
        <v>1046</v>
      </c>
      <c r="E427" s="35" t="s">
        <v>1047</v>
      </c>
      <c r="F427" s="38">
        <v>42825</v>
      </c>
      <c r="G427" s="1" t="s">
        <v>1048</v>
      </c>
      <c r="H427" s="63">
        <v>42829</v>
      </c>
      <c r="I427" s="64">
        <v>224011.2</v>
      </c>
      <c r="J427" s="64"/>
      <c r="K427" s="1">
        <v>100</v>
      </c>
      <c r="L427" s="1" t="s">
        <v>59</v>
      </c>
      <c r="M427" s="1" t="s">
        <v>99</v>
      </c>
      <c r="N427" s="40"/>
      <c r="O427" s="64">
        <v>224011.2</v>
      </c>
      <c r="P427" s="40"/>
      <c r="Q427" s="41"/>
      <c r="R427" s="41"/>
      <c r="S427" s="41"/>
      <c r="T427" s="41">
        <v>224011.2</v>
      </c>
      <c r="U427" s="42">
        <f t="shared" si="5"/>
        <v>224011.2</v>
      </c>
    </row>
    <row r="428" spans="1:21" ht="12.75" customHeight="1">
      <c r="A428" s="35">
        <v>101745517</v>
      </c>
      <c r="B428" s="35"/>
      <c r="C428" s="47" t="s">
        <v>1045</v>
      </c>
      <c r="D428" s="37" t="s">
        <v>661</v>
      </c>
      <c r="E428" s="35" t="s">
        <v>1049</v>
      </c>
      <c r="F428" s="38">
        <v>42843</v>
      </c>
      <c r="G428" s="1" t="s">
        <v>1050</v>
      </c>
      <c r="H428" s="63">
        <v>42859</v>
      </c>
      <c r="I428" s="64">
        <v>11802.36</v>
      </c>
      <c r="J428" s="64"/>
      <c r="K428" s="1">
        <v>100</v>
      </c>
      <c r="L428" s="1" t="s">
        <v>91</v>
      </c>
      <c r="M428" s="1" t="s">
        <v>1051</v>
      </c>
      <c r="N428" s="40">
        <v>11802.36</v>
      </c>
      <c r="O428" s="40"/>
      <c r="P428" s="40"/>
      <c r="Q428" s="41"/>
      <c r="R428" s="41"/>
      <c r="S428" s="41"/>
      <c r="T428" s="41">
        <v>11802.36</v>
      </c>
      <c r="U428" s="42">
        <f t="shared" si="5"/>
        <v>11802.36</v>
      </c>
    </row>
    <row r="429" spans="1:21" ht="13.5" customHeight="1">
      <c r="A429" s="35"/>
      <c r="B429" s="35"/>
      <c r="C429" s="43" t="s">
        <v>1052</v>
      </c>
      <c r="D429" s="37"/>
      <c r="E429" s="35"/>
      <c r="F429" s="38"/>
      <c r="G429" s="1"/>
      <c r="H429" s="63"/>
      <c r="I429" s="65">
        <f>SUM(I427:I428)</f>
        <v>235813.56</v>
      </c>
      <c r="J429" s="44">
        <f>I429</f>
        <v>235813.56</v>
      </c>
      <c r="K429" s="1"/>
      <c r="L429" s="1"/>
      <c r="M429" s="1"/>
      <c r="N429" s="40"/>
      <c r="O429" s="40"/>
      <c r="P429" s="40"/>
      <c r="Q429" s="41"/>
      <c r="R429" s="41"/>
      <c r="S429" s="41"/>
      <c r="T429" s="45">
        <f>SUM(T427:T428)</f>
        <v>235813.56</v>
      </c>
      <c r="U429" s="42">
        <f t="shared" si="5"/>
        <v>0</v>
      </c>
    </row>
    <row r="430" spans="1:21" s="109" customFormat="1" ht="13.5" customHeight="1">
      <c r="A430" s="35">
        <v>130217467</v>
      </c>
      <c r="B430" s="35" t="s">
        <v>250</v>
      </c>
      <c r="C430" s="36" t="s">
        <v>1053</v>
      </c>
      <c r="D430" s="37" t="s">
        <v>1054</v>
      </c>
      <c r="E430" s="35" t="s">
        <v>1055</v>
      </c>
      <c r="F430" s="38">
        <v>42759</v>
      </c>
      <c r="G430" s="1" t="s">
        <v>1056</v>
      </c>
      <c r="H430" s="63">
        <v>42809</v>
      </c>
      <c r="I430" s="51">
        <v>15466</v>
      </c>
      <c r="J430" s="19"/>
      <c r="K430" s="1">
        <v>100</v>
      </c>
      <c r="L430" s="1" t="s">
        <v>91</v>
      </c>
      <c r="M430" s="1" t="s">
        <v>185</v>
      </c>
      <c r="N430" s="51">
        <v>15466</v>
      </c>
      <c r="O430" s="40"/>
      <c r="P430" s="40"/>
      <c r="Q430" s="41"/>
      <c r="R430" s="41"/>
      <c r="S430" s="41"/>
      <c r="T430" s="51">
        <v>15466</v>
      </c>
      <c r="U430" s="108"/>
    </row>
    <row r="431" spans="1:21" s="109" customFormat="1" ht="13.5" customHeight="1">
      <c r="A431" s="35">
        <v>130217467</v>
      </c>
      <c r="B431" s="35" t="s">
        <v>250</v>
      </c>
      <c r="C431" s="36" t="s">
        <v>1053</v>
      </c>
      <c r="D431" s="37" t="s">
        <v>1054</v>
      </c>
      <c r="E431" s="35" t="s">
        <v>1055</v>
      </c>
      <c r="F431" s="38">
        <v>42759</v>
      </c>
      <c r="G431" s="1" t="s">
        <v>1057</v>
      </c>
      <c r="H431" s="63">
        <v>42809</v>
      </c>
      <c r="I431" s="51">
        <v>11286</v>
      </c>
      <c r="J431" s="49"/>
      <c r="K431" s="1">
        <v>100</v>
      </c>
      <c r="L431" s="1" t="s">
        <v>91</v>
      </c>
      <c r="M431" s="1" t="s">
        <v>185</v>
      </c>
      <c r="N431" s="51">
        <v>11286</v>
      </c>
      <c r="O431" s="40"/>
      <c r="P431" s="40"/>
      <c r="Q431" s="41"/>
      <c r="R431" s="41"/>
      <c r="S431" s="41"/>
      <c r="T431" s="51">
        <v>11286</v>
      </c>
      <c r="U431" s="108"/>
    </row>
    <row r="432" spans="1:21" ht="12.75" customHeight="1">
      <c r="A432" s="35">
        <v>130217467</v>
      </c>
      <c r="B432" s="35" t="s">
        <v>250</v>
      </c>
      <c r="C432" s="36" t="s">
        <v>1053</v>
      </c>
      <c r="D432" s="37" t="s">
        <v>1058</v>
      </c>
      <c r="E432" s="38" t="s">
        <v>1059</v>
      </c>
      <c r="F432" s="38">
        <v>42818</v>
      </c>
      <c r="G432" s="1" t="s">
        <v>1060</v>
      </c>
      <c r="H432" s="63">
        <v>42855</v>
      </c>
      <c r="I432" s="64">
        <v>12502</v>
      </c>
      <c r="J432" s="64"/>
      <c r="K432" s="1">
        <v>100</v>
      </c>
      <c r="L432" s="1" t="s">
        <v>91</v>
      </c>
      <c r="M432" s="1" t="s">
        <v>185</v>
      </c>
      <c r="N432" s="64">
        <v>12502</v>
      </c>
      <c r="O432" s="40"/>
      <c r="P432" s="64"/>
      <c r="Q432" s="41"/>
      <c r="R432" s="41"/>
      <c r="S432" s="41"/>
      <c r="T432" s="39">
        <v>12502</v>
      </c>
      <c r="U432" s="42">
        <f t="shared" si="5"/>
        <v>12502</v>
      </c>
    </row>
    <row r="433" spans="1:21" ht="12.75" customHeight="1">
      <c r="A433" s="35">
        <v>130217467</v>
      </c>
      <c r="B433" s="35" t="s">
        <v>250</v>
      </c>
      <c r="C433" s="36" t="s">
        <v>1053</v>
      </c>
      <c r="D433" s="37" t="s">
        <v>1058</v>
      </c>
      <c r="E433" s="38" t="s">
        <v>1059</v>
      </c>
      <c r="F433" s="38">
        <v>42818</v>
      </c>
      <c r="G433" s="1" t="s">
        <v>1061</v>
      </c>
      <c r="H433" s="63">
        <v>42825</v>
      </c>
      <c r="I433" s="64">
        <v>6156</v>
      </c>
      <c r="J433" s="64"/>
      <c r="K433" s="1">
        <v>100</v>
      </c>
      <c r="L433" s="1" t="s">
        <v>91</v>
      </c>
      <c r="M433" s="1" t="s">
        <v>185</v>
      </c>
      <c r="N433" s="64">
        <v>6156</v>
      </c>
      <c r="O433" s="40"/>
      <c r="P433" s="64"/>
      <c r="Q433" s="41"/>
      <c r="R433" s="41"/>
      <c r="S433" s="41"/>
      <c r="T433" s="39">
        <v>6156</v>
      </c>
      <c r="U433" s="42">
        <f t="shared" si="5"/>
        <v>6156</v>
      </c>
    </row>
    <row r="434" spans="1:21" ht="12.75" customHeight="1">
      <c r="A434" s="35">
        <v>130217467</v>
      </c>
      <c r="B434" s="35" t="s">
        <v>250</v>
      </c>
      <c r="C434" s="36" t="s">
        <v>1053</v>
      </c>
      <c r="D434" s="37" t="s">
        <v>1058</v>
      </c>
      <c r="E434" s="38" t="s">
        <v>1059</v>
      </c>
      <c r="F434" s="38">
        <v>42818</v>
      </c>
      <c r="G434" s="1" t="s">
        <v>1062</v>
      </c>
      <c r="H434" s="63">
        <v>42840</v>
      </c>
      <c r="I434" s="64">
        <v>11362</v>
      </c>
      <c r="J434" s="64"/>
      <c r="K434" s="1">
        <v>100</v>
      </c>
      <c r="L434" s="1" t="s">
        <v>91</v>
      </c>
      <c r="M434" s="1" t="s">
        <v>185</v>
      </c>
      <c r="N434" s="64">
        <v>11362</v>
      </c>
      <c r="O434" s="40"/>
      <c r="P434" s="64"/>
      <c r="Q434" s="41"/>
      <c r="R434" s="41"/>
      <c r="S434" s="41"/>
      <c r="T434" s="39">
        <v>11362</v>
      </c>
      <c r="U434" s="42">
        <f t="shared" si="5"/>
        <v>11362</v>
      </c>
    </row>
    <row r="435" spans="1:21" ht="12.75" customHeight="1">
      <c r="A435" s="35"/>
      <c r="B435" s="35"/>
      <c r="C435" s="43" t="s">
        <v>1063</v>
      </c>
      <c r="D435" s="37"/>
      <c r="E435" s="38"/>
      <c r="F435" s="38"/>
      <c r="G435" s="1"/>
      <c r="H435" s="63"/>
      <c r="I435" s="65">
        <f>SUM(I430:I434)</f>
        <v>56772</v>
      </c>
      <c r="J435" s="65">
        <f>I435</f>
        <v>56772</v>
      </c>
      <c r="K435" s="1"/>
      <c r="L435" s="1"/>
      <c r="M435" s="1"/>
      <c r="N435" s="40"/>
      <c r="O435" s="40"/>
      <c r="P435" s="40"/>
      <c r="Q435" s="41"/>
      <c r="R435" s="41"/>
      <c r="S435" s="41"/>
      <c r="T435" s="44">
        <f>SUM(T430:T434)</f>
        <v>56772</v>
      </c>
      <c r="U435" s="42">
        <f t="shared" si="5"/>
        <v>0</v>
      </c>
    </row>
    <row r="436" spans="1:21" ht="12.75" customHeight="1">
      <c r="A436" s="35">
        <v>1300060470</v>
      </c>
      <c r="B436" s="35" t="s">
        <v>250</v>
      </c>
      <c r="C436" s="36" t="s">
        <v>1064</v>
      </c>
      <c r="D436" s="37" t="s">
        <v>1065</v>
      </c>
      <c r="E436" s="35" t="s">
        <v>1066</v>
      </c>
      <c r="F436" s="38">
        <v>41835</v>
      </c>
      <c r="G436" s="1" t="s">
        <v>1067</v>
      </c>
      <c r="H436" s="63">
        <v>41835</v>
      </c>
      <c r="I436" s="64">
        <v>24862.84</v>
      </c>
      <c r="J436" s="64"/>
      <c r="K436" s="1">
        <v>100</v>
      </c>
      <c r="L436" s="1" t="s">
        <v>38</v>
      </c>
      <c r="M436" s="1" t="s">
        <v>1068</v>
      </c>
      <c r="N436" s="40"/>
      <c r="O436" s="64">
        <v>24862.84</v>
      </c>
      <c r="P436" s="40"/>
      <c r="Q436" s="41"/>
      <c r="R436" s="41"/>
      <c r="S436" s="41"/>
      <c r="T436" s="41">
        <v>24862.84</v>
      </c>
      <c r="U436" s="42">
        <f t="shared" si="5"/>
        <v>24862.84</v>
      </c>
    </row>
    <row r="437" spans="1:21" ht="12.75" customHeight="1">
      <c r="A437" s="35"/>
      <c r="B437" s="35"/>
      <c r="C437" s="43" t="s">
        <v>1069</v>
      </c>
      <c r="D437" s="37"/>
      <c r="E437" s="35"/>
      <c r="F437" s="38"/>
      <c r="G437" s="1"/>
      <c r="H437" s="63"/>
      <c r="I437" s="65">
        <f>SUM(I436)</f>
        <v>24862.84</v>
      </c>
      <c r="J437" s="65">
        <f>I437</f>
        <v>24862.84</v>
      </c>
      <c r="K437" s="1"/>
      <c r="L437" s="1"/>
      <c r="M437" s="1"/>
      <c r="N437" s="40"/>
      <c r="O437" s="40"/>
      <c r="P437" s="40"/>
      <c r="Q437" s="41"/>
      <c r="R437" s="41"/>
      <c r="S437" s="41"/>
      <c r="T437" s="45">
        <f>SUM(T436)</f>
        <v>24862.84</v>
      </c>
      <c r="U437" s="42">
        <f t="shared" si="5"/>
        <v>0</v>
      </c>
    </row>
    <row r="438" spans="1:21" ht="12.75" customHeight="1">
      <c r="A438" s="35">
        <v>101253714</v>
      </c>
      <c r="B438" s="35" t="s">
        <v>1070</v>
      </c>
      <c r="C438" s="36" t="s">
        <v>1071</v>
      </c>
      <c r="D438" s="37" t="s">
        <v>1072</v>
      </c>
      <c r="E438" s="35"/>
      <c r="F438" s="38"/>
      <c r="G438" s="1" t="s">
        <v>1073</v>
      </c>
      <c r="H438" s="63">
        <v>42753</v>
      </c>
      <c r="I438" s="64">
        <v>130850</v>
      </c>
      <c r="J438" s="64"/>
      <c r="K438" s="1">
        <v>100</v>
      </c>
      <c r="L438" s="1" t="s">
        <v>1074</v>
      </c>
      <c r="M438" s="1" t="s">
        <v>1075</v>
      </c>
      <c r="N438" s="40"/>
      <c r="O438" s="64">
        <v>130850</v>
      </c>
      <c r="P438" s="40"/>
      <c r="Q438" s="41"/>
      <c r="R438" s="41"/>
      <c r="S438" s="41"/>
      <c r="T438" s="41">
        <v>130850</v>
      </c>
      <c r="U438" s="42">
        <f t="shared" si="5"/>
        <v>130850</v>
      </c>
    </row>
    <row r="439" spans="1:21" ht="12.75" customHeight="1">
      <c r="A439" s="35"/>
      <c r="B439" s="35"/>
      <c r="C439" s="43" t="s">
        <v>1076</v>
      </c>
      <c r="D439" s="37"/>
      <c r="E439" s="35"/>
      <c r="F439" s="38"/>
      <c r="G439" s="1"/>
      <c r="H439" s="63"/>
      <c r="I439" s="65">
        <f>SUM(I438)</f>
        <v>130850</v>
      </c>
      <c r="J439" s="65">
        <f>I439</f>
        <v>130850</v>
      </c>
      <c r="K439" s="1"/>
      <c r="L439" s="1"/>
      <c r="M439" s="1"/>
      <c r="N439" s="40"/>
      <c r="O439" s="40"/>
      <c r="P439" s="40"/>
      <c r="Q439" s="41"/>
      <c r="R439" s="41"/>
      <c r="S439" s="41"/>
      <c r="T439" s="45">
        <f>SUM(T438)</f>
        <v>130850</v>
      </c>
      <c r="U439" s="42">
        <f t="shared" si="5"/>
        <v>0</v>
      </c>
    </row>
    <row r="440" spans="1:21" ht="12.75" customHeight="1">
      <c r="A440" s="35">
        <v>130526168</v>
      </c>
      <c r="B440" s="35" t="s">
        <v>657</v>
      </c>
      <c r="C440" s="36" t="s">
        <v>1077</v>
      </c>
      <c r="D440" s="37" t="s">
        <v>1078</v>
      </c>
      <c r="E440" s="35"/>
      <c r="F440" s="38"/>
      <c r="G440" s="1" t="s">
        <v>1079</v>
      </c>
      <c r="H440" s="63">
        <v>41479</v>
      </c>
      <c r="I440" s="64">
        <v>30208</v>
      </c>
      <c r="J440" s="64"/>
      <c r="K440" s="1">
        <v>100</v>
      </c>
      <c r="L440" s="1" t="s">
        <v>1080</v>
      </c>
      <c r="M440" s="1" t="s">
        <v>1081</v>
      </c>
      <c r="N440" s="40"/>
      <c r="O440" s="40"/>
      <c r="P440" s="40"/>
      <c r="Q440" s="41"/>
      <c r="R440" s="41">
        <v>30208</v>
      </c>
      <c r="S440" s="41"/>
      <c r="T440" s="41">
        <v>30208</v>
      </c>
      <c r="U440" s="42">
        <f t="shared" si="5"/>
        <v>30208</v>
      </c>
    </row>
    <row r="441" spans="1:21" ht="12.75" customHeight="1">
      <c r="A441" s="35">
        <v>130526168</v>
      </c>
      <c r="B441" s="35" t="s">
        <v>203</v>
      </c>
      <c r="C441" s="36" t="s">
        <v>1077</v>
      </c>
      <c r="D441" s="37" t="s">
        <v>1082</v>
      </c>
      <c r="E441" s="35" t="s">
        <v>1083</v>
      </c>
      <c r="F441" s="38">
        <v>41858</v>
      </c>
      <c r="G441" s="1" t="s">
        <v>1084</v>
      </c>
      <c r="H441" s="63">
        <v>41504</v>
      </c>
      <c r="I441" s="64">
        <v>10620</v>
      </c>
      <c r="J441" s="64"/>
      <c r="K441" s="1" t="s">
        <v>1085</v>
      </c>
      <c r="L441" s="1" t="s">
        <v>1086</v>
      </c>
      <c r="M441" s="1" t="s">
        <v>1087</v>
      </c>
      <c r="N441" s="40"/>
      <c r="O441" s="64">
        <v>10620</v>
      </c>
      <c r="P441" s="40"/>
      <c r="Q441" s="41"/>
      <c r="R441" s="41"/>
      <c r="S441" s="41"/>
      <c r="T441" s="41">
        <v>10620</v>
      </c>
      <c r="U441" s="42">
        <f t="shared" si="5"/>
        <v>10620</v>
      </c>
    </row>
    <row r="442" spans="1:21" ht="12.75" customHeight="1">
      <c r="A442" s="35"/>
      <c r="B442" s="35"/>
      <c r="C442" s="43" t="s">
        <v>1088</v>
      </c>
      <c r="D442" s="37"/>
      <c r="E442" s="35"/>
      <c r="F442" s="38"/>
      <c r="G442" s="1"/>
      <c r="H442" s="63"/>
      <c r="I442" s="65">
        <f>SUM(I440:I441)</f>
        <v>40828</v>
      </c>
      <c r="J442" s="65">
        <f>I442</f>
        <v>40828</v>
      </c>
      <c r="K442" s="1"/>
      <c r="L442" s="1"/>
      <c r="M442" s="1"/>
      <c r="N442" s="40"/>
      <c r="O442" s="40"/>
      <c r="P442" s="40"/>
      <c r="Q442" s="41"/>
      <c r="R442" s="41"/>
      <c r="S442" s="41"/>
      <c r="T442" s="45">
        <f>SUM(T440:T441)</f>
        <v>40828</v>
      </c>
      <c r="U442" s="42">
        <f t="shared" si="5"/>
        <v>0</v>
      </c>
    </row>
    <row r="443" spans="1:21" ht="12.75" customHeight="1">
      <c r="A443" s="35">
        <v>130720347</v>
      </c>
      <c r="B443" s="35" t="s">
        <v>67</v>
      </c>
      <c r="C443" s="47" t="s">
        <v>1089</v>
      </c>
      <c r="D443" s="37" t="s">
        <v>1090</v>
      </c>
      <c r="E443" s="35" t="s">
        <v>1091</v>
      </c>
      <c r="F443" s="38">
        <v>42817</v>
      </c>
      <c r="G443" s="1" t="s">
        <v>1092</v>
      </c>
      <c r="H443" s="63">
        <v>42822</v>
      </c>
      <c r="I443" s="64">
        <v>7817.5</v>
      </c>
      <c r="J443" s="64"/>
      <c r="K443" s="1">
        <v>100</v>
      </c>
      <c r="L443" s="1" t="s">
        <v>59</v>
      </c>
      <c r="M443" s="1" t="s">
        <v>481</v>
      </c>
      <c r="N443" s="40"/>
      <c r="O443" s="40">
        <v>7817.5</v>
      </c>
      <c r="P443" s="40"/>
      <c r="Q443" s="41"/>
      <c r="R443" s="41"/>
      <c r="S443" s="41"/>
      <c r="T443" s="39">
        <v>7817.5</v>
      </c>
      <c r="U443" s="42">
        <f t="shared" si="5"/>
        <v>7817.5</v>
      </c>
    </row>
    <row r="444" spans="1:21" ht="12.75" customHeight="1">
      <c r="A444" s="35"/>
      <c r="B444" s="35"/>
      <c r="C444" s="43" t="s">
        <v>1093</v>
      </c>
      <c r="D444" s="37"/>
      <c r="E444" s="35"/>
      <c r="F444" s="38"/>
      <c r="G444" s="1"/>
      <c r="H444" s="63"/>
      <c r="I444" s="65">
        <f>SUM(I443)</f>
        <v>7817.5</v>
      </c>
      <c r="J444" s="65">
        <f>I444</f>
        <v>7817.5</v>
      </c>
      <c r="K444" s="1"/>
      <c r="L444" s="1"/>
      <c r="M444" s="1"/>
      <c r="N444" s="40"/>
      <c r="O444" s="40"/>
      <c r="P444" s="40"/>
      <c r="Q444" s="41"/>
      <c r="R444" s="41"/>
      <c r="S444" s="41"/>
      <c r="T444" s="45">
        <f>SUM(T443)</f>
        <v>7817.5</v>
      </c>
      <c r="U444" s="42">
        <f t="shared" si="5"/>
        <v>0</v>
      </c>
    </row>
    <row r="445" spans="1:21" ht="12.75" customHeight="1">
      <c r="A445" s="35">
        <v>101830182</v>
      </c>
      <c r="B445" s="35" t="s">
        <v>250</v>
      </c>
      <c r="C445" s="36" t="s">
        <v>1094</v>
      </c>
      <c r="D445" s="37" t="s">
        <v>1095</v>
      </c>
      <c r="E445" s="35" t="s">
        <v>1096</v>
      </c>
      <c r="F445" s="38">
        <v>41136</v>
      </c>
      <c r="G445" s="1" t="s">
        <v>1097</v>
      </c>
      <c r="H445" s="63">
        <v>40870</v>
      </c>
      <c r="I445" s="64">
        <v>44742.400000000001</v>
      </c>
      <c r="J445" s="64"/>
      <c r="K445" s="1">
        <v>100</v>
      </c>
      <c r="L445" s="1" t="s">
        <v>1098</v>
      </c>
      <c r="M445" s="1" t="s">
        <v>1099</v>
      </c>
      <c r="N445" s="40"/>
      <c r="O445" s="40">
        <v>44742.400000000001</v>
      </c>
      <c r="P445" s="40"/>
      <c r="Q445" s="40"/>
      <c r="R445" s="40"/>
      <c r="S445" s="41"/>
      <c r="T445" s="41">
        <v>44742.400000000001</v>
      </c>
      <c r="U445" s="42">
        <f t="shared" si="5"/>
        <v>44742.400000000001</v>
      </c>
    </row>
    <row r="446" spans="1:21" ht="12.75" customHeight="1">
      <c r="A446" s="35">
        <v>101830182</v>
      </c>
      <c r="B446" s="35" t="s">
        <v>250</v>
      </c>
      <c r="C446" s="36" t="s">
        <v>1094</v>
      </c>
      <c r="D446" s="37" t="s">
        <v>1100</v>
      </c>
      <c r="E446" s="35" t="s">
        <v>1101</v>
      </c>
      <c r="F446" s="38">
        <v>40809</v>
      </c>
      <c r="G446" s="1" t="s">
        <v>1102</v>
      </c>
      <c r="H446" s="63">
        <v>41130</v>
      </c>
      <c r="I446" s="64">
        <v>81345.2</v>
      </c>
      <c r="J446" s="64"/>
      <c r="K446" s="1">
        <v>100</v>
      </c>
      <c r="L446" s="1" t="s">
        <v>1098</v>
      </c>
      <c r="M446" s="1" t="s">
        <v>1103</v>
      </c>
      <c r="N446" s="40"/>
      <c r="O446" s="40">
        <v>81345.2</v>
      </c>
      <c r="P446" s="40"/>
      <c r="Q446" s="40"/>
      <c r="R446" s="40"/>
      <c r="S446" s="41"/>
      <c r="T446" s="41">
        <v>81345.2</v>
      </c>
      <c r="U446" s="42">
        <f t="shared" si="5"/>
        <v>81345.2</v>
      </c>
    </row>
    <row r="447" spans="1:21" ht="12.75" customHeight="1">
      <c r="A447" s="35"/>
      <c r="B447" s="35"/>
      <c r="C447" s="43" t="s">
        <v>1104</v>
      </c>
      <c r="D447" s="37"/>
      <c r="E447" s="35"/>
      <c r="F447" s="38"/>
      <c r="G447" s="1"/>
      <c r="H447" s="63"/>
      <c r="I447" s="65">
        <f>SUM(I445:I446)</f>
        <v>126087.6</v>
      </c>
      <c r="J447" s="65">
        <f>I447</f>
        <v>126087.6</v>
      </c>
      <c r="K447" s="1"/>
      <c r="L447" s="1"/>
      <c r="M447" s="1"/>
      <c r="N447" s="40"/>
      <c r="O447" s="40"/>
      <c r="P447" s="40"/>
      <c r="Q447" s="40"/>
      <c r="R447" s="40"/>
      <c r="S447" s="41"/>
      <c r="T447" s="45">
        <f>SUM(T445:T446)</f>
        <v>126087.6</v>
      </c>
      <c r="U447" s="42">
        <f t="shared" si="5"/>
        <v>0</v>
      </c>
    </row>
    <row r="448" spans="1:21" ht="12.75" customHeight="1">
      <c r="A448" s="35">
        <v>113445704</v>
      </c>
      <c r="B448" s="35" t="s">
        <v>340</v>
      </c>
      <c r="C448" s="36" t="s">
        <v>1105</v>
      </c>
      <c r="D448" s="37" t="s">
        <v>210</v>
      </c>
      <c r="E448" s="35" t="s">
        <v>1106</v>
      </c>
      <c r="F448" s="38">
        <v>42780</v>
      </c>
      <c r="G448" s="1" t="s">
        <v>1107</v>
      </c>
      <c r="H448" s="63">
        <v>42795</v>
      </c>
      <c r="I448" s="64">
        <v>63135.9</v>
      </c>
      <c r="J448" s="64"/>
      <c r="K448" s="1">
        <v>100</v>
      </c>
      <c r="L448" s="1" t="s">
        <v>59</v>
      </c>
      <c r="M448" s="1" t="s">
        <v>541</v>
      </c>
      <c r="N448" s="40"/>
      <c r="O448" s="64">
        <v>63135.9</v>
      </c>
      <c r="P448" s="40"/>
      <c r="Q448" s="40"/>
      <c r="R448" s="40"/>
      <c r="S448" s="41"/>
      <c r="T448" s="39">
        <v>63135.9</v>
      </c>
      <c r="U448" s="42">
        <f t="shared" si="5"/>
        <v>63135.9</v>
      </c>
    </row>
    <row r="449" spans="1:21" ht="12.75" customHeight="1">
      <c r="A449" s="35">
        <v>113445704</v>
      </c>
      <c r="B449" s="35" t="s">
        <v>188</v>
      </c>
      <c r="C449" s="36" t="s">
        <v>1105</v>
      </c>
      <c r="D449" s="37" t="s">
        <v>210</v>
      </c>
      <c r="E449" s="35" t="s">
        <v>1106</v>
      </c>
      <c r="F449" s="38">
        <v>42780</v>
      </c>
      <c r="G449" s="1" t="s">
        <v>1107</v>
      </c>
      <c r="H449" s="63">
        <v>42795</v>
      </c>
      <c r="I449" s="64">
        <v>7015.1</v>
      </c>
      <c r="J449" s="64"/>
      <c r="K449" s="1">
        <v>100</v>
      </c>
      <c r="L449" s="1" t="s">
        <v>59</v>
      </c>
      <c r="M449" s="1" t="s">
        <v>541</v>
      </c>
      <c r="N449" s="40"/>
      <c r="O449" s="64">
        <v>7015.1</v>
      </c>
      <c r="P449" s="40"/>
      <c r="Q449" s="40"/>
      <c r="R449" s="40"/>
      <c r="S449" s="41"/>
      <c r="T449" s="39">
        <v>7015.1</v>
      </c>
      <c r="U449" s="42">
        <f t="shared" si="5"/>
        <v>7015.1</v>
      </c>
    </row>
    <row r="450" spans="1:21" ht="12.75" customHeight="1">
      <c r="A450" s="35">
        <v>113445704</v>
      </c>
      <c r="B450" s="35" t="s">
        <v>188</v>
      </c>
      <c r="C450" s="36" t="s">
        <v>1105</v>
      </c>
      <c r="D450" s="37" t="s">
        <v>210</v>
      </c>
      <c r="E450" s="35" t="s">
        <v>1108</v>
      </c>
      <c r="F450" s="38">
        <v>42808</v>
      </c>
      <c r="G450" s="1" t="s">
        <v>1109</v>
      </c>
      <c r="H450" s="63">
        <v>42817</v>
      </c>
      <c r="I450" s="64">
        <v>27258</v>
      </c>
      <c r="J450" s="64"/>
      <c r="K450" s="1">
        <v>100</v>
      </c>
      <c r="L450" s="1" t="s">
        <v>59</v>
      </c>
      <c r="M450" s="1" t="s">
        <v>1110</v>
      </c>
      <c r="N450" s="40"/>
      <c r="O450" s="64">
        <v>27258</v>
      </c>
      <c r="P450" s="40"/>
      <c r="Q450" s="40"/>
      <c r="R450" s="40"/>
      <c r="S450" s="41"/>
      <c r="T450" s="39">
        <v>27258</v>
      </c>
      <c r="U450" s="42">
        <f t="shared" si="5"/>
        <v>27258</v>
      </c>
    </row>
    <row r="451" spans="1:21" ht="12.75" customHeight="1">
      <c r="A451" s="35">
        <v>113445704</v>
      </c>
      <c r="B451" s="35" t="s">
        <v>188</v>
      </c>
      <c r="C451" s="36" t="s">
        <v>1105</v>
      </c>
      <c r="D451" s="37" t="s">
        <v>210</v>
      </c>
      <c r="E451" s="35" t="s">
        <v>1111</v>
      </c>
      <c r="F451" s="38">
        <v>42811</v>
      </c>
      <c r="G451" s="1" t="s">
        <v>1007</v>
      </c>
      <c r="H451" s="63">
        <v>42817</v>
      </c>
      <c r="I451" s="64">
        <v>4779</v>
      </c>
      <c r="J451" s="64"/>
      <c r="K451" s="1">
        <v>100</v>
      </c>
      <c r="L451" s="1" t="s">
        <v>59</v>
      </c>
      <c r="M451" s="1" t="s">
        <v>1110</v>
      </c>
      <c r="N451" s="40"/>
      <c r="O451" s="64">
        <v>4779</v>
      </c>
      <c r="P451" s="40"/>
      <c r="Q451" s="40"/>
      <c r="R451" s="40"/>
      <c r="S451" s="41"/>
      <c r="T451" s="39">
        <v>4779</v>
      </c>
      <c r="U451" s="42">
        <f t="shared" ref="U451:U527" si="6">SUM(N451:S451)</f>
        <v>4779</v>
      </c>
    </row>
    <row r="452" spans="1:21" ht="12.75" customHeight="1">
      <c r="A452" s="35">
        <v>113445704</v>
      </c>
      <c r="B452" s="35" t="s">
        <v>906</v>
      </c>
      <c r="C452" s="36" t="s">
        <v>1105</v>
      </c>
      <c r="D452" s="37" t="s">
        <v>1112</v>
      </c>
      <c r="E452" s="35" t="s">
        <v>1113</v>
      </c>
      <c r="F452" s="38">
        <v>42815</v>
      </c>
      <c r="G452" s="1" t="s">
        <v>1114</v>
      </c>
      <c r="H452" s="63">
        <v>42825</v>
      </c>
      <c r="I452" s="64">
        <v>68192.2</v>
      </c>
      <c r="J452" s="64"/>
      <c r="K452" s="1">
        <v>100</v>
      </c>
      <c r="L452" s="1" t="s">
        <v>59</v>
      </c>
      <c r="M452" s="1" t="s">
        <v>99</v>
      </c>
      <c r="N452" s="64"/>
      <c r="O452" s="64">
        <v>68192.2</v>
      </c>
      <c r="P452" s="40"/>
      <c r="Q452" s="40"/>
      <c r="R452" s="40"/>
      <c r="S452" s="41"/>
      <c r="T452" s="39">
        <v>68192.2</v>
      </c>
      <c r="U452" s="79">
        <f t="shared" si="6"/>
        <v>68192.2</v>
      </c>
    </row>
    <row r="453" spans="1:21" ht="12.75" customHeight="1">
      <c r="A453" s="35">
        <v>113445704</v>
      </c>
      <c r="B453" s="35" t="s">
        <v>353</v>
      </c>
      <c r="C453" s="36" t="s">
        <v>1105</v>
      </c>
      <c r="D453" s="37" t="s">
        <v>1112</v>
      </c>
      <c r="E453" s="35" t="s">
        <v>1113</v>
      </c>
      <c r="F453" s="38">
        <v>42815</v>
      </c>
      <c r="G453" s="1" t="s">
        <v>1114</v>
      </c>
      <c r="H453" s="63">
        <v>42825</v>
      </c>
      <c r="I453" s="64">
        <v>31777.4</v>
      </c>
      <c r="J453" s="64"/>
      <c r="K453" s="1">
        <v>100</v>
      </c>
      <c r="L453" s="1" t="s">
        <v>59</v>
      </c>
      <c r="M453" s="1" t="s">
        <v>99</v>
      </c>
      <c r="N453" s="64"/>
      <c r="O453" s="64">
        <v>31777.4</v>
      </c>
      <c r="P453" s="40"/>
      <c r="Q453" s="40"/>
      <c r="R453" s="40"/>
      <c r="S453" s="41"/>
      <c r="T453" s="39">
        <v>31777.4</v>
      </c>
      <c r="U453" s="79">
        <f t="shared" si="6"/>
        <v>31777.4</v>
      </c>
    </row>
    <row r="454" spans="1:21" ht="12.75" customHeight="1">
      <c r="A454" s="35">
        <v>113445704</v>
      </c>
      <c r="B454" s="35" t="s">
        <v>186</v>
      </c>
      <c r="C454" s="36" t="s">
        <v>1105</v>
      </c>
      <c r="D454" s="37" t="s">
        <v>1112</v>
      </c>
      <c r="E454" s="35" t="s">
        <v>1113</v>
      </c>
      <c r="F454" s="38">
        <v>42815</v>
      </c>
      <c r="G454" s="1" t="s">
        <v>1114</v>
      </c>
      <c r="H454" s="63">
        <v>42825</v>
      </c>
      <c r="I454" s="64">
        <v>46427.1</v>
      </c>
      <c r="J454" s="64"/>
      <c r="K454" s="1">
        <v>100</v>
      </c>
      <c r="L454" s="1" t="s">
        <v>59</v>
      </c>
      <c r="M454" s="1" t="s">
        <v>99</v>
      </c>
      <c r="N454" s="64"/>
      <c r="O454" s="64">
        <v>46427.1</v>
      </c>
      <c r="P454" s="40"/>
      <c r="Q454" s="40"/>
      <c r="R454" s="40"/>
      <c r="S454" s="41"/>
      <c r="T454" s="39">
        <v>46427.1</v>
      </c>
      <c r="U454" s="79">
        <f t="shared" si="6"/>
        <v>46427.1</v>
      </c>
    </row>
    <row r="455" spans="1:21" ht="12.75" customHeight="1">
      <c r="A455" s="35">
        <v>113445704</v>
      </c>
      <c r="B455" s="35" t="s">
        <v>188</v>
      </c>
      <c r="C455" s="36" t="s">
        <v>1105</v>
      </c>
      <c r="D455" s="37" t="s">
        <v>210</v>
      </c>
      <c r="E455" s="35" t="s">
        <v>1115</v>
      </c>
      <c r="F455" s="38">
        <v>42818</v>
      </c>
      <c r="G455" s="1" t="s">
        <v>1116</v>
      </c>
      <c r="H455" s="63">
        <v>42829</v>
      </c>
      <c r="I455" s="64">
        <v>28910</v>
      </c>
      <c r="J455" s="64"/>
      <c r="K455" s="1">
        <v>100</v>
      </c>
      <c r="L455" s="1" t="s">
        <v>59</v>
      </c>
      <c r="M455" s="1" t="s">
        <v>99</v>
      </c>
      <c r="N455" s="64"/>
      <c r="O455" s="64">
        <v>28910</v>
      </c>
      <c r="P455" s="40"/>
      <c r="Q455" s="40"/>
      <c r="R455" s="40"/>
      <c r="S455" s="41"/>
      <c r="T455" s="64">
        <v>28910</v>
      </c>
      <c r="U455" s="79"/>
    </row>
    <row r="456" spans="1:21" s="90" customFormat="1" ht="12.75" customHeight="1">
      <c r="A456" s="80">
        <v>113445704</v>
      </c>
      <c r="B456" s="80" t="s">
        <v>188</v>
      </c>
      <c r="C456" s="81" t="s">
        <v>1105</v>
      </c>
      <c r="D456" s="82" t="s">
        <v>210</v>
      </c>
      <c r="E456" s="80" t="s">
        <v>1117</v>
      </c>
      <c r="F456" s="83">
        <v>42818</v>
      </c>
      <c r="G456" s="84" t="s">
        <v>1118</v>
      </c>
      <c r="H456" s="85">
        <v>42829</v>
      </c>
      <c r="I456" s="86">
        <v>15989</v>
      </c>
      <c r="J456" s="86"/>
      <c r="K456" s="84">
        <v>100</v>
      </c>
      <c r="L456" s="84" t="s">
        <v>59</v>
      </c>
      <c r="M456" s="84" t="s">
        <v>99</v>
      </c>
      <c r="N456" s="86"/>
      <c r="O456" s="86">
        <v>15989</v>
      </c>
      <c r="P456" s="87"/>
      <c r="Q456" s="87"/>
      <c r="R456" s="87"/>
      <c r="S456" s="88"/>
      <c r="T456" s="86">
        <v>15989</v>
      </c>
      <c r="U456" s="96"/>
    </row>
    <row r="457" spans="1:21" s="90" customFormat="1" ht="12.75" customHeight="1">
      <c r="A457" s="80">
        <v>113445704</v>
      </c>
      <c r="B457" s="80" t="s">
        <v>340</v>
      </c>
      <c r="C457" s="81" t="s">
        <v>1105</v>
      </c>
      <c r="D457" s="82" t="s">
        <v>1119</v>
      </c>
      <c r="E457" s="80" t="s">
        <v>1120</v>
      </c>
      <c r="F457" s="83">
        <v>42829</v>
      </c>
      <c r="G457" s="84" t="s">
        <v>1121</v>
      </c>
      <c r="H457" s="85">
        <v>42843</v>
      </c>
      <c r="I457" s="86">
        <v>38763</v>
      </c>
      <c r="J457" s="86"/>
      <c r="K457" s="84">
        <v>100</v>
      </c>
      <c r="L457" s="84" t="s">
        <v>59</v>
      </c>
      <c r="M457" s="84" t="s">
        <v>430</v>
      </c>
      <c r="N457" s="87"/>
      <c r="O457" s="86">
        <v>38763</v>
      </c>
      <c r="P457" s="87"/>
      <c r="Q457" s="87"/>
      <c r="R457" s="86"/>
      <c r="S457" s="88"/>
      <c r="T457" s="86">
        <v>38763</v>
      </c>
      <c r="U457" s="89">
        <f t="shared" ref="U457:U458" si="7">SUM(N457:S457)</f>
        <v>38763</v>
      </c>
    </row>
    <row r="458" spans="1:21" s="90" customFormat="1" ht="12.75" customHeight="1">
      <c r="A458" s="80">
        <v>113445704</v>
      </c>
      <c r="B458" s="80" t="s">
        <v>188</v>
      </c>
      <c r="C458" s="81" t="s">
        <v>1105</v>
      </c>
      <c r="D458" s="82" t="s">
        <v>1119</v>
      </c>
      <c r="E458" s="80" t="s">
        <v>1120</v>
      </c>
      <c r="F458" s="83">
        <v>42829</v>
      </c>
      <c r="G458" s="84" t="s">
        <v>1121</v>
      </c>
      <c r="H458" s="85">
        <v>42843</v>
      </c>
      <c r="I458" s="86">
        <v>4307</v>
      </c>
      <c r="J458" s="86"/>
      <c r="K458" s="84">
        <v>100</v>
      </c>
      <c r="L458" s="84" t="s">
        <v>59</v>
      </c>
      <c r="M458" s="84" t="s">
        <v>430</v>
      </c>
      <c r="N458" s="87"/>
      <c r="O458" s="86">
        <v>4307</v>
      </c>
      <c r="P458" s="87"/>
      <c r="Q458" s="87"/>
      <c r="R458" s="86"/>
      <c r="S458" s="88"/>
      <c r="T458" s="86">
        <v>4307</v>
      </c>
      <c r="U458" s="89">
        <f t="shared" si="7"/>
        <v>4307</v>
      </c>
    </row>
    <row r="459" spans="1:21" s="132" customFormat="1" ht="12.75" customHeight="1">
      <c r="A459" s="122">
        <v>113445704</v>
      </c>
      <c r="B459" s="122"/>
      <c r="C459" s="123" t="s">
        <v>1105</v>
      </c>
      <c r="D459" s="124" t="s">
        <v>210</v>
      </c>
      <c r="E459" s="122" t="s">
        <v>1122</v>
      </c>
      <c r="F459" s="125">
        <v>42836</v>
      </c>
      <c r="G459" s="126" t="s">
        <v>1025</v>
      </c>
      <c r="H459" s="127">
        <v>42845</v>
      </c>
      <c r="I459" s="128">
        <v>33689</v>
      </c>
      <c r="J459" s="128"/>
      <c r="K459" s="126">
        <v>100</v>
      </c>
      <c r="L459" s="126" t="s">
        <v>91</v>
      </c>
      <c r="M459" s="126" t="s">
        <v>1123</v>
      </c>
      <c r="N459" s="129">
        <f t="shared" ref="N459" si="8">I459</f>
        <v>33689</v>
      </c>
      <c r="O459" s="129"/>
      <c r="P459" s="129"/>
      <c r="Q459" s="129"/>
      <c r="R459" s="129"/>
      <c r="S459" s="130"/>
      <c r="T459" s="134">
        <v>33689</v>
      </c>
      <c r="U459" s="131">
        <f t="shared" si="6"/>
        <v>33689</v>
      </c>
    </row>
    <row r="460" spans="1:21" s="90" customFormat="1" ht="12.75" customHeight="1">
      <c r="A460" s="80">
        <v>113445704</v>
      </c>
      <c r="B460" s="80" t="s">
        <v>188</v>
      </c>
      <c r="C460" s="81" t="s">
        <v>1105</v>
      </c>
      <c r="D460" s="82" t="s">
        <v>210</v>
      </c>
      <c r="E460" s="80" t="s">
        <v>1124</v>
      </c>
      <c r="F460" s="83">
        <v>42811</v>
      </c>
      <c r="G460" s="84" t="s">
        <v>1125</v>
      </c>
      <c r="H460" s="85">
        <v>42850</v>
      </c>
      <c r="I460" s="86">
        <v>7139</v>
      </c>
      <c r="J460" s="86"/>
      <c r="K460" s="84">
        <v>100</v>
      </c>
      <c r="L460" s="84" t="s">
        <v>59</v>
      </c>
      <c r="M460" s="84" t="s">
        <v>1126</v>
      </c>
      <c r="N460" s="86"/>
      <c r="O460" s="86">
        <v>7139</v>
      </c>
      <c r="Q460" s="87"/>
      <c r="R460" s="87"/>
      <c r="S460" s="88"/>
      <c r="T460" s="91">
        <v>7139</v>
      </c>
      <c r="U460" s="89">
        <f>SUM(N460:S460)</f>
        <v>7139</v>
      </c>
    </row>
    <row r="461" spans="1:21" s="90" customFormat="1" ht="12.75" customHeight="1">
      <c r="A461" s="80">
        <v>113445704</v>
      </c>
      <c r="B461" s="80" t="s">
        <v>188</v>
      </c>
      <c r="C461" s="81" t="s">
        <v>1105</v>
      </c>
      <c r="D461" s="82" t="s">
        <v>210</v>
      </c>
      <c r="E461" s="80" t="s">
        <v>1127</v>
      </c>
      <c r="F461" s="83">
        <v>42773</v>
      </c>
      <c r="G461" s="84" t="s">
        <v>1128</v>
      </c>
      <c r="H461" s="85">
        <v>42850</v>
      </c>
      <c r="I461" s="86">
        <v>8083</v>
      </c>
      <c r="J461" s="86"/>
      <c r="K461" s="84">
        <v>100</v>
      </c>
      <c r="L461" s="84" t="s">
        <v>59</v>
      </c>
      <c r="M461" s="84" t="s">
        <v>970</v>
      </c>
      <c r="N461" s="86"/>
      <c r="O461" s="86">
        <v>8083</v>
      </c>
      <c r="Q461" s="87"/>
      <c r="R461" s="87"/>
      <c r="S461" s="88"/>
      <c r="T461" s="91">
        <v>8083</v>
      </c>
      <c r="U461" s="89">
        <f>SUM(N461:S461)</f>
        <v>8083</v>
      </c>
    </row>
    <row r="462" spans="1:21" ht="12.75" customHeight="1">
      <c r="A462" s="35">
        <v>113445704</v>
      </c>
      <c r="B462" s="35"/>
      <c r="C462" s="36" t="s">
        <v>1105</v>
      </c>
      <c r="D462" s="37" t="s">
        <v>210</v>
      </c>
      <c r="E462" s="35" t="s">
        <v>1129</v>
      </c>
      <c r="F462" s="38">
        <v>42818</v>
      </c>
      <c r="G462" s="1" t="s">
        <v>1130</v>
      </c>
      <c r="H462" s="63">
        <v>42850</v>
      </c>
      <c r="I462" s="64">
        <v>7139</v>
      </c>
      <c r="J462" s="64"/>
      <c r="K462" s="1">
        <v>100</v>
      </c>
      <c r="L462" s="1" t="s">
        <v>196</v>
      </c>
      <c r="M462" s="1" t="s">
        <v>1131</v>
      </c>
      <c r="N462" s="64">
        <v>7139</v>
      </c>
      <c r="O462" s="40"/>
      <c r="P462" s="64"/>
      <c r="Q462" s="40"/>
      <c r="R462" s="40"/>
      <c r="S462" s="41"/>
      <c r="T462" s="39">
        <v>7139</v>
      </c>
      <c r="U462" s="42">
        <f t="shared" si="6"/>
        <v>7139</v>
      </c>
    </row>
    <row r="463" spans="1:21" ht="12.75" customHeight="1">
      <c r="A463" s="35"/>
      <c r="B463" s="35"/>
      <c r="C463" s="43" t="s">
        <v>1132</v>
      </c>
      <c r="D463" s="37"/>
      <c r="E463" s="35"/>
      <c r="F463" s="38"/>
      <c r="G463" s="1"/>
      <c r="H463" s="63"/>
      <c r="I463" s="65">
        <f>SUM(I448:I462)</f>
        <v>392603.7</v>
      </c>
      <c r="J463" s="65">
        <f>I463</f>
        <v>392603.7</v>
      </c>
      <c r="K463" s="1"/>
      <c r="L463" s="1"/>
      <c r="M463" s="1"/>
      <c r="N463" s="40"/>
      <c r="O463" s="40"/>
      <c r="P463" s="64"/>
      <c r="Q463" s="40"/>
      <c r="R463" s="40"/>
      <c r="S463" s="41"/>
      <c r="T463" s="44">
        <f>SUM(T448:T462)</f>
        <v>392603.7</v>
      </c>
      <c r="U463" s="42">
        <f t="shared" si="6"/>
        <v>0</v>
      </c>
    </row>
    <row r="464" spans="1:21" s="76" customFormat="1" ht="12.75" customHeight="1">
      <c r="A464" s="66">
        <v>130222721</v>
      </c>
      <c r="B464" s="66"/>
      <c r="C464" s="67" t="s">
        <v>1133</v>
      </c>
      <c r="D464" s="68" t="s">
        <v>1134</v>
      </c>
      <c r="E464" s="66" t="s">
        <v>1135</v>
      </c>
      <c r="F464" s="69">
        <v>42801</v>
      </c>
      <c r="G464" s="70" t="s">
        <v>1136</v>
      </c>
      <c r="H464" s="71">
        <v>42816</v>
      </c>
      <c r="I464" s="72" t="s">
        <v>123</v>
      </c>
      <c r="J464" s="138"/>
      <c r="K464" s="70">
        <v>100</v>
      </c>
      <c r="L464" s="70" t="s">
        <v>125</v>
      </c>
      <c r="M464" s="70" t="s">
        <v>1137</v>
      </c>
      <c r="N464" s="73"/>
      <c r="O464" s="73"/>
      <c r="P464" s="72"/>
      <c r="Q464" s="73"/>
      <c r="R464" s="73"/>
      <c r="S464" s="74" t="s">
        <v>1138</v>
      </c>
      <c r="T464" s="94">
        <v>70800</v>
      </c>
      <c r="U464" s="75">
        <f t="shared" si="6"/>
        <v>0</v>
      </c>
    </row>
    <row r="465" spans="1:21" ht="12.75" customHeight="1">
      <c r="A465" s="35"/>
      <c r="B465" s="35"/>
      <c r="C465" s="43" t="s">
        <v>1139</v>
      </c>
      <c r="D465" s="37"/>
      <c r="E465" s="35"/>
      <c r="F465" s="38"/>
      <c r="G465" s="1"/>
      <c r="H465" s="63"/>
      <c r="I465" s="65">
        <f>SUM(I464)</f>
        <v>0</v>
      </c>
      <c r="J465" s="65">
        <f>I465</f>
        <v>0</v>
      </c>
      <c r="K465" s="1"/>
      <c r="L465" s="1"/>
      <c r="M465" s="1"/>
      <c r="N465" s="40"/>
      <c r="O465" s="40"/>
      <c r="P465" s="40"/>
      <c r="Q465" s="40"/>
      <c r="R465" s="40"/>
      <c r="S465" s="41"/>
      <c r="T465" s="44">
        <f>SUM(T464)</f>
        <v>70800</v>
      </c>
      <c r="U465" s="42">
        <f t="shared" si="6"/>
        <v>0</v>
      </c>
    </row>
    <row r="466" spans="1:21" ht="12.75" customHeight="1">
      <c r="A466" s="35">
        <v>130741662</v>
      </c>
      <c r="B466" s="35"/>
      <c r="C466" s="36" t="s">
        <v>1140</v>
      </c>
      <c r="D466" s="37" t="s">
        <v>1141</v>
      </c>
      <c r="E466" s="35" t="s">
        <v>1142</v>
      </c>
      <c r="F466" s="38">
        <v>42807</v>
      </c>
      <c r="G466" s="1" t="s">
        <v>1143</v>
      </c>
      <c r="H466" s="63">
        <v>42818</v>
      </c>
      <c r="I466" s="64">
        <v>5192</v>
      </c>
      <c r="J466" s="64"/>
      <c r="K466" s="1">
        <v>100</v>
      </c>
      <c r="L466" s="1" t="s">
        <v>59</v>
      </c>
      <c r="M466" s="1" t="s">
        <v>135</v>
      </c>
      <c r="N466" s="40"/>
      <c r="O466" s="64">
        <v>5192</v>
      </c>
      <c r="P466" s="40"/>
      <c r="Q466" s="40"/>
      <c r="R466" s="40"/>
      <c r="S466" s="41"/>
      <c r="T466" s="41">
        <v>5192</v>
      </c>
      <c r="U466" s="42">
        <f t="shared" si="6"/>
        <v>5192</v>
      </c>
    </row>
    <row r="467" spans="1:21" ht="12.75" customHeight="1">
      <c r="A467" s="35"/>
      <c r="B467" s="35"/>
      <c r="C467" s="43" t="s">
        <v>1144</v>
      </c>
      <c r="D467" s="37"/>
      <c r="E467" s="35"/>
      <c r="F467" s="38"/>
      <c r="G467" s="1"/>
      <c r="H467" s="63"/>
      <c r="I467" s="65">
        <f>SUM(I466)</f>
        <v>5192</v>
      </c>
      <c r="J467" s="65">
        <f>I467</f>
        <v>5192</v>
      </c>
      <c r="K467" s="1"/>
      <c r="L467" s="1"/>
      <c r="M467" s="1"/>
      <c r="N467" s="40"/>
      <c r="O467" s="40"/>
      <c r="P467" s="40"/>
      <c r="Q467" s="40"/>
      <c r="R467" s="40"/>
      <c r="S467" s="41"/>
      <c r="T467" s="45">
        <f>SUM(T466)</f>
        <v>5192</v>
      </c>
      <c r="U467" s="42">
        <f t="shared" si="6"/>
        <v>0</v>
      </c>
    </row>
    <row r="468" spans="1:21" s="132" customFormat="1" ht="12.75" customHeight="1">
      <c r="A468" s="122">
        <v>13025842</v>
      </c>
      <c r="B468" s="122" t="s">
        <v>129</v>
      </c>
      <c r="C468" s="123" t="s">
        <v>1145</v>
      </c>
      <c r="D468" s="124" t="s">
        <v>1146</v>
      </c>
      <c r="E468" s="122" t="s">
        <v>1147</v>
      </c>
      <c r="F468" s="125">
        <v>42564</v>
      </c>
      <c r="G468" s="126" t="s">
        <v>1148</v>
      </c>
      <c r="H468" s="127">
        <v>42606</v>
      </c>
      <c r="I468" s="128">
        <v>52505.279999999999</v>
      </c>
      <c r="J468" s="128"/>
      <c r="K468" s="126">
        <v>100</v>
      </c>
      <c r="L468" s="126" t="s">
        <v>91</v>
      </c>
      <c r="M468" s="126" t="s">
        <v>135</v>
      </c>
      <c r="N468" s="129">
        <v>52505.279999999999</v>
      </c>
      <c r="O468" s="129"/>
      <c r="P468" s="129"/>
      <c r="Q468" s="129"/>
      <c r="R468" s="129"/>
      <c r="S468" s="130"/>
      <c r="T468" s="130">
        <v>52505.279999999999</v>
      </c>
      <c r="U468" s="131">
        <f t="shared" si="6"/>
        <v>52505.279999999999</v>
      </c>
    </row>
    <row r="469" spans="1:21" ht="12.75" customHeight="1">
      <c r="A469" s="35"/>
      <c r="B469" s="35"/>
      <c r="C469" s="43" t="s">
        <v>1149</v>
      </c>
      <c r="D469" s="37"/>
      <c r="E469" s="35"/>
      <c r="F469" s="38"/>
      <c r="G469" s="1"/>
      <c r="H469" s="63"/>
      <c r="I469" s="65">
        <f>SUM(I468)</f>
        <v>52505.279999999999</v>
      </c>
      <c r="J469" s="65">
        <f>I469</f>
        <v>52505.279999999999</v>
      </c>
      <c r="K469" s="1"/>
      <c r="L469" s="1"/>
      <c r="M469" s="1"/>
      <c r="N469" s="40"/>
      <c r="O469" s="40"/>
      <c r="P469" s="40"/>
      <c r="Q469" s="40"/>
      <c r="R469" s="40"/>
      <c r="S469" s="41"/>
      <c r="T469" s="45">
        <f>SUM(T468)</f>
        <v>52505.279999999999</v>
      </c>
      <c r="U469" s="42">
        <f t="shared" si="6"/>
        <v>0</v>
      </c>
    </row>
    <row r="470" spans="1:21" ht="12.75" customHeight="1">
      <c r="A470" s="35">
        <v>124014743</v>
      </c>
      <c r="B470" s="35"/>
      <c r="C470" s="36" t="s">
        <v>1150</v>
      </c>
      <c r="D470" s="37" t="s">
        <v>1151</v>
      </c>
      <c r="E470" s="35" t="s">
        <v>1152</v>
      </c>
      <c r="F470" s="38">
        <v>42814</v>
      </c>
      <c r="G470" s="1" t="s">
        <v>1153</v>
      </c>
      <c r="H470" s="63">
        <v>42814</v>
      </c>
      <c r="I470" s="64">
        <v>27287.5</v>
      </c>
      <c r="J470" s="64"/>
      <c r="K470" s="1">
        <v>100</v>
      </c>
      <c r="L470" s="1" t="s">
        <v>1154</v>
      </c>
      <c r="M470" s="1" t="s">
        <v>1155</v>
      </c>
      <c r="N470" s="40"/>
      <c r="O470" s="40"/>
      <c r="P470" s="40">
        <v>27287.5</v>
      </c>
      <c r="Q470" s="40"/>
      <c r="R470" s="40"/>
      <c r="S470" s="41"/>
      <c r="T470" s="41">
        <v>27287.5</v>
      </c>
      <c r="U470" s="42">
        <f t="shared" si="6"/>
        <v>27287.5</v>
      </c>
    </row>
    <row r="471" spans="1:21" ht="12.75" customHeight="1">
      <c r="A471" s="35"/>
      <c r="B471" s="35"/>
      <c r="C471" s="43" t="s">
        <v>1156</v>
      </c>
      <c r="D471" s="37"/>
      <c r="E471" s="35"/>
      <c r="F471" s="38"/>
      <c r="G471" s="1"/>
      <c r="H471" s="63"/>
      <c r="I471" s="65">
        <f>SUM(I470)</f>
        <v>27287.5</v>
      </c>
      <c r="J471" s="65">
        <f>I471</f>
        <v>27287.5</v>
      </c>
      <c r="K471" s="1"/>
      <c r="L471" s="1"/>
      <c r="M471" s="1"/>
      <c r="N471" s="40"/>
      <c r="O471" s="40"/>
      <c r="P471" s="40"/>
      <c r="Q471" s="40"/>
      <c r="R471" s="40"/>
      <c r="S471" s="41"/>
      <c r="T471" s="45">
        <f>SUM(T470)</f>
        <v>27287.5</v>
      </c>
      <c r="U471" s="42">
        <f t="shared" si="6"/>
        <v>0</v>
      </c>
    </row>
    <row r="472" spans="1:21" ht="12.75" customHeight="1">
      <c r="A472" s="35">
        <v>101672562</v>
      </c>
      <c r="B472" s="35" t="s">
        <v>1157</v>
      </c>
      <c r="C472" s="36" t="s">
        <v>1158</v>
      </c>
      <c r="D472" s="37" t="s">
        <v>1159</v>
      </c>
      <c r="E472" s="35" t="s">
        <v>1160</v>
      </c>
      <c r="F472" s="38">
        <v>42816</v>
      </c>
      <c r="G472" s="1" t="s">
        <v>1161</v>
      </c>
      <c r="H472" s="63">
        <v>42824</v>
      </c>
      <c r="I472" s="64">
        <v>29580.240000000002</v>
      </c>
      <c r="J472" s="64"/>
      <c r="K472" s="1">
        <v>100</v>
      </c>
      <c r="L472" s="1" t="s">
        <v>59</v>
      </c>
      <c r="M472" s="1"/>
      <c r="N472" s="40"/>
      <c r="O472" s="64">
        <v>29580.240000000002</v>
      </c>
      <c r="P472" s="40"/>
      <c r="Q472" s="40"/>
      <c r="R472" s="40"/>
      <c r="S472" s="41"/>
      <c r="T472" s="41">
        <v>29580.240000000002</v>
      </c>
      <c r="U472" s="42">
        <f t="shared" si="6"/>
        <v>29580.240000000002</v>
      </c>
    </row>
    <row r="473" spans="1:21" ht="15" customHeight="1">
      <c r="A473" s="35">
        <v>101672562</v>
      </c>
      <c r="B473" s="35" t="s">
        <v>1157</v>
      </c>
      <c r="C473" s="36" t="s">
        <v>1158</v>
      </c>
      <c r="D473" s="37" t="s">
        <v>1162</v>
      </c>
      <c r="E473" s="35" t="s">
        <v>1163</v>
      </c>
      <c r="F473" s="38"/>
      <c r="G473" s="1" t="s">
        <v>1164</v>
      </c>
      <c r="H473" s="63">
        <v>42830</v>
      </c>
      <c r="I473" s="64">
        <v>21400.48</v>
      </c>
      <c r="J473" s="64"/>
      <c r="K473" s="1">
        <v>100</v>
      </c>
      <c r="L473" s="1" t="s">
        <v>59</v>
      </c>
      <c r="M473" s="1" t="s">
        <v>1165</v>
      </c>
      <c r="N473" s="64">
        <v>21400.48</v>
      </c>
      <c r="O473" s="64"/>
      <c r="P473" s="64"/>
      <c r="Q473" s="40"/>
      <c r="R473" s="40"/>
      <c r="S473" s="41"/>
      <c r="T473" s="39">
        <v>21400.48</v>
      </c>
      <c r="U473" s="79">
        <f t="shared" si="6"/>
        <v>21400.48</v>
      </c>
    </row>
    <row r="474" spans="1:21" ht="15" customHeight="1">
      <c r="A474" s="35">
        <v>101672562</v>
      </c>
      <c r="B474" s="35" t="s">
        <v>1157</v>
      </c>
      <c r="C474" s="36" t="s">
        <v>1158</v>
      </c>
      <c r="D474" s="37" t="s">
        <v>1166</v>
      </c>
      <c r="E474" s="35" t="s">
        <v>1167</v>
      </c>
      <c r="F474" s="38">
        <v>42824</v>
      </c>
      <c r="G474" s="1" t="s">
        <v>1168</v>
      </c>
      <c r="H474" s="63">
        <v>42836</v>
      </c>
      <c r="I474" s="64">
        <v>26750.6</v>
      </c>
      <c r="J474" s="64"/>
      <c r="K474" s="1">
        <v>100</v>
      </c>
      <c r="L474" s="1" t="s">
        <v>59</v>
      </c>
      <c r="M474" s="1" t="s">
        <v>430</v>
      </c>
      <c r="N474" s="64"/>
      <c r="O474" s="64">
        <v>26750.6</v>
      </c>
      <c r="P474" s="40"/>
      <c r="Q474" s="40"/>
      <c r="R474" s="40"/>
      <c r="S474" s="41"/>
      <c r="T474" s="39">
        <v>26750.6</v>
      </c>
      <c r="U474" s="79">
        <f t="shared" si="6"/>
        <v>26750.6</v>
      </c>
    </row>
    <row r="475" spans="1:21" ht="12.75" customHeight="1">
      <c r="A475" s="35"/>
      <c r="B475" s="35"/>
      <c r="C475" s="43" t="s">
        <v>1169</v>
      </c>
      <c r="D475" s="37"/>
      <c r="E475" s="35"/>
      <c r="F475" s="38"/>
      <c r="G475" s="1"/>
      <c r="H475" s="63"/>
      <c r="I475" s="65">
        <f>SUM(I472:I474)</f>
        <v>77731.320000000007</v>
      </c>
      <c r="J475" s="65">
        <f>I475</f>
        <v>77731.320000000007</v>
      </c>
      <c r="K475" s="1"/>
      <c r="L475" s="1"/>
      <c r="M475" s="1"/>
      <c r="N475" s="40"/>
      <c r="O475" s="40"/>
      <c r="P475" s="40"/>
      <c r="Q475" s="40"/>
      <c r="R475" s="40"/>
      <c r="S475" s="41"/>
      <c r="T475" s="45">
        <f>SUM(T472:T474)</f>
        <v>77731.320000000007</v>
      </c>
      <c r="U475" s="42">
        <f t="shared" si="6"/>
        <v>0</v>
      </c>
    </row>
    <row r="476" spans="1:21" s="132" customFormat="1" ht="12.75" customHeight="1">
      <c r="A476" s="122">
        <v>112682836</v>
      </c>
      <c r="B476" s="122" t="s">
        <v>25</v>
      </c>
      <c r="C476" s="123" t="s">
        <v>1170</v>
      </c>
      <c r="D476" s="124" t="s">
        <v>1171</v>
      </c>
      <c r="E476" s="122" t="s">
        <v>1172</v>
      </c>
      <c r="F476" s="125">
        <v>41858</v>
      </c>
      <c r="G476" s="126" t="s">
        <v>956</v>
      </c>
      <c r="H476" s="127">
        <v>41878</v>
      </c>
      <c r="I476" s="128">
        <v>53936</v>
      </c>
      <c r="J476" s="128"/>
      <c r="K476" s="126">
        <v>100</v>
      </c>
      <c r="L476" s="126" t="s">
        <v>1173</v>
      </c>
      <c r="M476" s="126" t="s">
        <v>1174</v>
      </c>
      <c r="N476" s="129">
        <v>53936</v>
      </c>
      <c r="O476" s="129"/>
      <c r="P476" s="129"/>
      <c r="Q476" s="129"/>
      <c r="R476" s="129"/>
      <c r="S476" s="130"/>
      <c r="T476" s="130">
        <v>53936</v>
      </c>
      <c r="U476" s="131">
        <f t="shared" si="6"/>
        <v>53936</v>
      </c>
    </row>
    <row r="477" spans="1:21" ht="12.75" customHeight="1">
      <c r="A477" s="35"/>
      <c r="B477" s="35"/>
      <c r="C477" s="43" t="s">
        <v>1175</v>
      </c>
      <c r="D477" s="37"/>
      <c r="E477" s="35"/>
      <c r="F477" s="38"/>
      <c r="G477" s="1"/>
      <c r="H477" s="63"/>
      <c r="I477" s="65">
        <f>SUM(I476)</f>
        <v>53936</v>
      </c>
      <c r="J477" s="65">
        <f>I477</f>
        <v>53936</v>
      </c>
      <c r="K477" s="1"/>
      <c r="L477" s="1"/>
      <c r="M477" s="1"/>
      <c r="N477" s="40"/>
      <c r="O477" s="40"/>
      <c r="P477" s="40"/>
      <c r="Q477" s="40"/>
      <c r="R477" s="40"/>
      <c r="S477" s="41"/>
      <c r="T477" s="45">
        <f>SUM(T476)</f>
        <v>53936</v>
      </c>
      <c r="U477" s="42">
        <f t="shared" si="6"/>
        <v>0</v>
      </c>
    </row>
    <row r="478" spans="1:21" ht="12.75" customHeight="1">
      <c r="A478" s="35">
        <v>4701004618</v>
      </c>
      <c r="B478" s="35" t="s">
        <v>41</v>
      </c>
      <c r="C478" s="47" t="s">
        <v>1176</v>
      </c>
      <c r="D478" s="37" t="s">
        <v>1177</v>
      </c>
      <c r="E478" s="35" t="s">
        <v>1178</v>
      </c>
      <c r="F478" s="38">
        <v>42845</v>
      </c>
      <c r="G478" s="1" t="s">
        <v>1179</v>
      </c>
      <c r="H478" s="63">
        <v>42846</v>
      </c>
      <c r="I478" s="51">
        <v>11682</v>
      </c>
      <c r="J478" s="20"/>
      <c r="K478" s="1">
        <v>100</v>
      </c>
      <c r="L478" s="1" t="s">
        <v>91</v>
      </c>
      <c r="M478" s="1" t="s">
        <v>83</v>
      </c>
      <c r="N478" s="51">
        <v>11682</v>
      </c>
      <c r="O478" s="40"/>
      <c r="P478" s="51"/>
      <c r="Q478" s="40"/>
      <c r="R478" s="40"/>
      <c r="S478" s="41"/>
      <c r="T478" s="19">
        <v>11682</v>
      </c>
      <c r="U478" s="42">
        <f t="shared" si="6"/>
        <v>11682</v>
      </c>
    </row>
    <row r="479" spans="1:21" ht="9.75" customHeight="1">
      <c r="A479" s="35"/>
      <c r="B479" s="35"/>
      <c r="C479" s="43" t="s">
        <v>1180</v>
      </c>
      <c r="D479" s="37"/>
      <c r="E479" s="35"/>
      <c r="F479" s="38"/>
      <c r="G479" s="1"/>
      <c r="H479" s="63"/>
      <c r="I479" s="65">
        <f>SUM(I478)</f>
        <v>11682</v>
      </c>
      <c r="J479" s="65">
        <f>I479</f>
        <v>11682</v>
      </c>
      <c r="K479" s="1"/>
      <c r="L479" s="1"/>
      <c r="M479" s="1"/>
      <c r="N479" s="40"/>
      <c r="O479" s="40"/>
      <c r="P479" s="40"/>
      <c r="Q479" s="40"/>
      <c r="R479" s="40"/>
      <c r="S479" s="41"/>
      <c r="T479" s="44">
        <f>SUM(T478)</f>
        <v>11682</v>
      </c>
      <c r="U479" s="42">
        <f t="shared" si="6"/>
        <v>0</v>
      </c>
    </row>
    <row r="480" spans="1:21" s="132" customFormat="1" ht="12.75" customHeight="1">
      <c r="A480" s="122">
        <v>130560668</v>
      </c>
      <c r="B480" s="122"/>
      <c r="C480" s="123" t="s">
        <v>1181</v>
      </c>
      <c r="D480" s="124" t="s">
        <v>1182</v>
      </c>
      <c r="E480" s="122" t="s">
        <v>1183</v>
      </c>
      <c r="F480" s="125">
        <v>41339</v>
      </c>
      <c r="G480" s="126" t="s">
        <v>1184</v>
      </c>
      <c r="H480" s="127">
        <v>41340</v>
      </c>
      <c r="I480" s="128">
        <v>33305.5</v>
      </c>
      <c r="J480" s="128"/>
      <c r="K480" s="126">
        <v>100</v>
      </c>
      <c r="L480" s="126" t="s">
        <v>1185</v>
      </c>
      <c r="M480" s="126" t="s">
        <v>1186</v>
      </c>
      <c r="N480" s="129">
        <v>33305.5</v>
      </c>
      <c r="O480" s="129"/>
      <c r="P480" s="129"/>
      <c r="Q480" s="129"/>
      <c r="R480" s="129"/>
      <c r="S480" s="130"/>
      <c r="T480" s="130">
        <v>33305.5</v>
      </c>
      <c r="U480" s="131">
        <f t="shared" si="6"/>
        <v>33305.5</v>
      </c>
    </row>
    <row r="481" spans="1:21" ht="12.75" customHeight="1">
      <c r="A481" s="35">
        <v>130560668</v>
      </c>
      <c r="B481" s="35" t="s">
        <v>41</v>
      </c>
      <c r="C481" s="36" t="s">
        <v>1181</v>
      </c>
      <c r="D481" s="37" t="s">
        <v>1182</v>
      </c>
      <c r="E481" s="35" t="s">
        <v>1187</v>
      </c>
      <c r="F481" s="38">
        <v>42824</v>
      </c>
      <c r="G481" s="1" t="s">
        <v>1188</v>
      </c>
      <c r="H481" s="63">
        <v>42831</v>
      </c>
      <c r="I481" s="64">
        <v>20782.7</v>
      </c>
      <c r="J481" s="64"/>
      <c r="K481" s="1">
        <v>100</v>
      </c>
      <c r="L481" s="1" t="s">
        <v>59</v>
      </c>
      <c r="M481" s="1" t="s">
        <v>1186</v>
      </c>
      <c r="N481" s="40"/>
      <c r="O481" s="64">
        <v>20782.7</v>
      </c>
      <c r="P481" s="40"/>
      <c r="Q481" s="40"/>
      <c r="R481" s="40"/>
      <c r="S481" s="41"/>
      <c r="T481" s="41">
        <v>20782.7</v>
      </c>
      <c r="U481" s="42">
        <f t="shared" si="6"/>
        <v>20782.7</v>
      </c>
    </row>
    <row r="482" spans="1:21" ht="12.75" customHeight="1">
      <c r="A482" s="35">
        <v>130560668</v>
      </c>
      <c r="B482" s="35"/>
      <c r="C482" s="36" t="s">
        <v>1181</v>
      </c>
      <c r="D482" s="37" t="s">
        <v>1177</v>
      </c>
      <c r="E482" s="35" t="s">
        <v>1189</v>
      </c>
      <c r="F482" s="38">
        <v>42837</v>
      </c>
      <c r="G482" s="1" t="s">
        <v>1190</v>
      </c>
      <c r="H482" s="63">
        <v>42843</v>
      </c>
      <c r="I482" s="64">
        <v>18626.099999999999</v>
      </c>
      <c r="J482" s="64"/>
      <c r="K482" s="1">
        <v>100</v>
      </c>
      <c r="L482" s="1" t="s">
        <v>91</v>
      </c>
      <c r="M482" s="1" t="s">
        <v>1191</v>
      </c>
      <c r="N482" s="64">
        <v>18626.099999999999</v>
      </c>
      <c r="O482" s="64"/>
      <c r="P482" s="64"/>
      <c r="Q482" s="40"/>
      <c r="R482" s="40"/>
      <c r="S482" s="41"/>
      <c r="T482" s="39">
        <v>18626.099999999999</v>
      </c>
      <c r="U482" s="79">
        <f t="shared" si="6"/>
        <v>18626.099999999999</v>
      </c>
    </row>
    <row r="483" spans="1:21" ht="12.75" customHeight="1">
      <c r="A483" s="35"/>
      <c r="B483" s="35"/>
      <c r="C483" s="43" t="s">
        <v>1192</v>
      </c>
      <c r="D483" s="37"/>
      <c r="E483" s="35"/>
      <c r="F483" s="38"/>
      <c r="G483" s="1"/>
      <c r="H483" s="63"/>
      <c r="I483" s="65">
        <f>SUM(I480:I482)</f>
        <v>72714.299999999988</v>
      </c>
      <c r="J483" s="65">
        <f>I483</f>
        <v>72714.299999999988</v>
      </c>
      <c r="K483" s="1"/>
      <c r="L483" s="1"/>
      <c r="M483" s="1"/>
      <c r="N483" s="40"/>
      <c r="O483" s="40"/>
      <c r="P483" s="40"/>
      <c r="Q483" s="40"/>
      <c r="R483" s="40"/>
      <c r="S483" s="41"/>
      <c r="T483" s="45">
        <f>SUM(T480:T482)</f>
        <v>72714.299999999988</v>
      </c>
      <c r="U483" s="42">
        <f t="shared" si="6"/>
        <v>0</v>
      </c>
    </row>
    <row r="484" spans="1:21" ht="12.75" customHeight="1">
      <c r="A484" s="35">
        <v>130466688</v>
      </c>
      <c r="B484" s="35" t="s">
        <v>448</v>
      </c>
      <c r="C484" s="36" t="s">
        <v>1193</v>
      </c>
      <c r="D484" s="37" t="s">
        <v>1194</v>
      </c>
      <c r="E484" s="35" t="s">
        <v>1195</v>
      </c>
      <c r="F484" s="38">
        <v>42794</v>
      </c>
      <c r="G484" s="1" t="s">
        <v>648</v>
      </c>
      <c r="H484" s="63">
        <v>42647</v>
      </c>
      <c r="I484" s="64">
        <v>52215</v>
      </c>
      <c r="J484" s="64"/>
      <c r="K484" s="1">
        <v>100</v>
      </c>
      <c r="L484" s="1" t="s">
        <v>59</v>
      </c>
      <c r="M484" s="1" t="s">
        <v>185</v>
      </c>
      <c r="N484" s="40"/>
      <c r="O484" s="64">
        <v>52215</v>
      </c>
      <c r="P484" s="40"/>
      <c r="Q484" s="40"/>
      <c r="R484" s="40"/>
      <c r="S484" s="41"/>
      <c r="T484" s="41">
        <v>52215</v>
      </c>
      <c r="U484" s="42">
        <f t="shared" si="6"/>
        <v>52215</v>
      </c>
    </row>
    <row r="485" spans="1:21" ht="12.75" customHeight="1">
      <c r="A485" s="35">
        <v>130466688</v>
      </c>
      <c r="B485" s="35" t="s">
        <v>295</v>
      </c>
      <c r="C485" s="36" t="s">
        <v>1193</v>
      </c>
      <c r="D485" s="37" t="s">
        <v>1196</v>
      </c>
      <c r="E485" s="35" t="s">
        <v>1197</v>
      </c>
      <c r="F485" s="38">
        <v>42832</v>
      </c>
      <c r="G485" s="1" t="s">
        <v>1198</v>
      </c>
      <c r="H485" s="63">
        <v>42842</v>
      </c>
      <c r="I485" s="64">
        <v>8295.4</v>
      </c>
      <c r="J485" s="64"/>
      <c r="K485" s="1">
        <v>100</v>
      </c>
      <c r="L485" s="1" t="s">
        <v>59</v>
      </c>
      <c r="M485" s="1" t="s">
        <v>39</v>
      </c>
      <c r="N485" s="64"/>
      <c r="O485" s="64">
        <v>8295.4</v>
      </c>
      <c r="P485" s="40"/>
      <c r="Q485" s="40"/>
      <c r="R485" s="64"/>
      <c r="S485" s="41"/>
      <c r="T485" s="39">
        <v>8295.4</v>
      </c>
      <c r="U485" s="79">
        <f t="shared" si="6"/>
        <v>8295.4</v>
      </c>
    </row>
    <row r="486" spans="1:21" ht="12.75" customHeight="1">
      <c r="A486" s="35">
        <v>130466688</v>
      </c>
      <c r="B486" s="35" t="s">
        <v>358</v>
      </c>
      <c r="C486" s="36" t="s">
        <v>1193</v>
      </c>
      <c r="D486" s="37" t="s">
        <v>1196</v>
      </c>
      <c r="E486" s="35" t="s">
        <v>1197</v>
      </c>
      <c r="F486" s="38">
        <v>42832</v>
      </c>
      <c r="G486" s="1" t="s">
        <v>1198</v>
      </c>
      <c r="H486" s="63">
        <v>42842</v>
      </c>
      <c r="I486" s="64">
        <v>1354.05</v>
      </c>
      <c r="J486" s="64"/>
      <c r="K486" s="1">
        <v>100</v>
      </c>
      <c r="L486" s="1" t="s">
        <v>59</v>
      </c>
      <c r="M486" s="1" t="s">
        <v>39</v>
      </c>
      <c r="N486" s="64"/>
      <c r="O486" s="64">
        <v>1354.05</v>
      </c>
      <c r="P486" s="40"/>
      <c r="Q486" s="40"/>
      <c r="R486" s="64"/>
      <c r="S486" s="41"/>
      <c r="T486" s="39">
        <v>1354.05</v>
      </c>
      <c r="U486" s="79">
        <f t="shared" si="6"/>
        <v>1354.05</v>
      </c>
    </row>
    <row r="487" spans="1:21" ht="12.75" customHeight="1">
      <c r="A487" s="35">
        <v>130466688</v>
      </c>
      <c r="B487" s="35" t="s">
        <v>353</v>
      </c>
      <c r="C487" s="36" t="s">
        <v>1193</v>
      </c>
      <c r="D487" s="37" t="s">
        <v>1196</v>
      </c>
      <c r="E487" s="35" t="s">
        <v>1197</v>
      </c>
      <c r="F487" s="38">
        <v>42832</v>
      </c>
      <c r="G487" s="1" t="s">
        <v>1198</v>
      </c>
      <c r="H487" s="63">
        <v>42842</v>
      </c>
      <c r="I487" s="64">
        <v>4014.36</v>
      </c>
      <c r="J487" s="64"/>
      <c r="K487" s="1">
        <v>100</v>
      </c>
      <c r="L487" s="1" t="s">
        <v>59</v>
      </c>
      <c r="M487" s="1" t="s">
        <v>39</v>
      </c>
      <c r="N487" s="64"/>
      <c r="O487" s="64">
        <v>4014.36</v>
      </c>
      <c r="P487" s="40"/>
      <c r="Q487" s="40"/>
      <c r="R487" s="64"/>
      <c r="S487" s="41"/>
      <c r="T487" s="39">
        <v>4014.36</v>
      </c>
      <c r="U487" s="79">
        <f t="shared" si="6"/>
        <v>4014.36</v>
      </c>
    </row>
    <row r="488" spans="1:21" ht="12.75" customHeight="1">
      <c r="A488" s="35">
        <v>130466688</v>
      </c>
      <c r="B488" s="35" t="s">
        <v>67</v>
      </c>
      <c r="C488" s="36" t="s">
        <v>1193</v>
      </c>
      <c r="D488" s="37" t="s">
        <v>1196</v>
      </c>
      <c r="E488" s="35" t="s">
        <v>1197</v>
      </c>
      <c r="F488" s="38">
        <v>42832</v>
      </c>
      <c r="G488" s="1" t="s">
        <v>1198</v>
      </c>
      <c r="H488" s="63">
        <v>42842</v>
      </c>
      <c r="I488" s="64">
        <v>31493.61</v>
      </c>
      <c r="J488" s="64"/>
      <c r="K488" s="1">
        <v>100</v>
      </c>
      <c r="L488" s="1" t="s">
        <v>59</v>
      </c>
      <c r="M488" s="1" t="s">
        <v>39</v>
      </c>
      <c r="N488" s="64"/>
      <c r="O488" s="64">
        <v>31493.61</v>
      </c>
      <c r="P488" s="40"/>
      <c r="Q488" s="40"/>
      <c r="R488" s="64"/>
      <c r="S488" s="41"/>
      <c r="T488" s="39">
        <v>31493.61</v>
      </c>
      <c r="U488" s="79">
        <f t="shared" si="6"/>
        <v>31493.61</v>
      </c>
    </row>
    <row r="489" spans="1:21" s="90" customFormat="1" ht="12.75" customHeight="1">
      <c r="A489" s="80">
        <v>130466688</v>
      </c>
      <c r="B489" s="80" t="s">
        <v>700</v>
      </c>
      <c r="C489" s="81" t="s">
        <v>1193</v>
      </c>
      <c r="D489" s="82" t="s">
        <v>1199</v>
      </c>
      <c r="E489" s="80" t="s">
        <v>1200</v>
      </c>
      <c r="F489" s="83">
        <v>42802</v>
      </c>
      <c r="G489" s="84" t="s">
        <v>1201</v>
      </c>
      <c r="H489" s="85">
        <v>42843</v>
      </c>
      <c r="I489" s="86">
        <v>50000</v>
      </c>
      <c r="J489" s="86"/>
      <c r="K489" s="84">
        <v>100</v>
      </c>
      <c r="L489" s="84" t="s">
        <v>59</v>
      </c>
      <c r="M489" s="84" t="s">
        <v>174</v>
      </c>
      <c r="N489" s="86"/>
      <c r="O489" s="86">
        <v>50000</v>
      </c>
      <c r="P489" s="87"/>
      <c r="Q489" s="87"/>
      <c r="R489" s="87"/>
      <c r="S489" s="88"/>
      <c r="T489" s="91">
        <v>50000</v>
      </c>
      <c r="U489" s="96">
        <f t="shared" si="6"/>
        <v>50000</v>
      </c>
    </row>
    <row r="490" spans="1:21" ht="12.75" customHeight="1">
      <c r="A490" s="35">
        <v>130466688</v>
      </c>
      <c r="B490" s="35"/>
      <c r="C490" s="36" t="s">
        <v>1193</v>
      </c>
      <c r="D490" s="37" t="s">
        <v>1202</v>
      </c>
      <c r="E490" s="35" t="s">
        <v>1203</v>
      </c>
      <c r="F490" s="38">
        <v>42828</v>
      </c>
      <c r="G490" s="1" t="s">
        <v>1204</v>
      </c>
      <c r="H490" s="63">
        <v>42843</v>
      </c>
      <c r="I490" s="64">
        <v>41671.410000000003</v>
      </c>
      <c r="J490" s="64"/>
      <c r="K490" s="1">
        <v>100</v>
      </c>
      <c r="L490" s="1" t="s">
        <v>1205</v>
      </c>
      <c r="M490" s="1" t="s">
        <v>267</v>
      </c>
      <c r="N490" s="64"/>
      <c r="O490" s="64"/>
      <c r="P490" s="64">
        <v>41671.410000000003</v>
      </c>
      <c r="Q490" s="40"/>
      <c r="R490" s="40"/>
      <c r="S490" s="41"/>
      <c r="T490" s="39">
        <v>41671.410000000003</v>
      </c>
      <c r="U490" s="79">
        <f t="shared" si="6"/>
        <v>41671.410000000003</v>
      </c>
    </row>
    <row r="491" spans="1:21" ht="12.75" customHeight="1">
      <c r="A491" s="35">
        <v>130466688</v>
      </c>
      <c r="B491" s="35"/>
      <c r="C491" s="36" t="s">
        <v>1193</v>
      </c>
      <c r="D491" s="37" t="s">
        <v>1206</v>
      </c>
      <c r="E491" s="35" t="s">
        <v>1207</v>
      </c>
      <c r="F491" s="38">
        <v>42828</v>
      </c>
      <c r="G491" s="1" t="s">
        <v>90</v>
      </c>
      <c r="H491" s="63"/>
      <c r="I491" s="64">
        <v>6141.9</v>
      </c>
      <c r="J491" s="64"/>
      <c r="K491" s="1">
        <v>100</v>
      </c>
      <c r="L491" s="1" t="s">
        <v>247</v>
      </c>
      <c r="M491" s="1" t="s">
        <v>1208</v>
      </c>
      <c r="N491" s="64"/>
      <c r="O491" s="64"/>
      <c r="P491" s="64">
        <v>6141.9</v>
      </c>
      <c r="Q491" s="40"/>
      <c r="R491" s="40"/>
      <c r="S491" s="41"/>
      <c r="T491" s="39">
        <v>6141.9</v>
      </c>
      <c r="U491" s="79">
        <f t="shared" si="6"/>
        <v>6141.9</v>
      </c>
    </row>
    <row r="492" spans="1:21" ht="12.75" customHeight="1">
      <c r="A492" s="35">
        <v>130466688</v>
      </c>
      <c r="B492" s="35"/>
      <c r="C492" s="36" t="s">
        <v>1193</v>
      </c>
      <c r="D492" s="37" t="s">
        <v>1209</v>
      </c>
      <c r="E492" s="35" t="s">
        <v>1210</v>
      </c>
      <c r="F492" s="38">
        <v>42867</v>
      </c>
      <c r="G492" s="1" t="s">
        <v>1211</v>
      </c>
      <c r="H492" s="63">
        <v>42877</v>
      </c>
      <c r="I492" s="64">
        <v>6841.07</v>
      </c>
      <c r="J492" s="64"/>
      <c r="K492" s="1">
        <v>100</v>
      </c>
      <c r="L492" s="1" t="s">
        <v>91</v>
      </c>
      <c r="M492" s="1" t="s">
        <v>1212</v>
      </c>
      <c r="N492" s="64">
        <v>6841.07</v>
      </c>
      <c r="O492" s="64"/>
      <c r="P492" s="64"/>
      <c r="Q492" s="40"/>
      <c r="R492" s="40"/>
      <c r="S492" s="41"/>
      <c r="T492" s="64">
        <v>6841.07</v>
      </c>
      <c r="U492" s="79"/>
    </row>
    <row r="493" spans="1:21" ht="12.75" customHeight="1">
      <c r="A493" s="35"/>
      <c r="B493" s="35"/>
      <c r="C493" s="43" t="s">
        <v>1213</v>
      </c>
      <c r="D493" s="37"/>
      <c r="E493" s="35"/>
      <c r="F493" s="38"/>
      <c r="G493" s="1"/>
      <c r="H493" s="63"/>
      <c r="I493" s="65">
        <f>SUM(I484:I492)</f>
        <v>202026.8</v>
      </c>
      <c r="J493" s="65">
        <f>I493</f>
        <v>202026.8</v>
      </c>
      <c r="K493" s="1"/>
      <c r="L493" s="1"/>
      <c r="M493" s="1"/>
      <c r="N493" s="40"/>
      <c r="O493" s="40"/>
      <c r="P493" s="40"/>
      <c r="Q493" s="40"/>
      <c r="R493" s="40"/>
      <c r="S493" s="41"/>
      <c r="T493" s="45">
        <f>SUM(T484:T492)</f>
        <v>202026.8</v>
      </c>
      <c r="U493" s="42">
        <f t="shared" si="6"/>
        <v>0</v>
      </c>
    </row>
    <row r="494" spans="1:21" ht="12.75" customHeight="1">
      <c r="A494" s="35">
        <v>130068518</v>
      </c>
      <c r="B494" s="35" t="s">
        <v>749</v>
      </c>
      <c r="C494" s="36" t="s">
        <v>1214</v>
      </c>
      <c r="D494" s="37" t="s">
        <v>1215</v>
      </c>
      <c r="E494" s="35" t="s">
        <v>1216</v>
      </c>
      <c r="F494" s="38">
        <v>40899</v>
      </c>
      <c r="G494" s="1" t="s">
        <v>833</v>
      </c>
      <c r="H494" s="63">
        <v>40906</v>
      </c>
      <c r="I494" s="64">
        <v>51620</v>
      </c>
      <c r="J494" s="64"/>
      <c r="K494" s="1">
        <v>100</v>
      </c>
      <c r="L494" s="1" t="s">
        <v>1217</v>
      </c>
      <c r="M494" s="1" t="s">
        <v>47</v>
      </c>
      <c r="N494" s="40"/>
      <c r="O494" s="40"/>
      <c r="P494" s="40"/>
      <c r="Q494" s="40"/>
      <c r="R494" s="40">
        <v>51620</v>
      </c>
      <c r="S494" s="41"/>
      <c r="T494" s="41">
        <v>51620</v>
      </c>
      <c r="U494" s="42">
        <f t="shared" si="6"/>
        <v>51620</v>
      </c>
    </row>
    <row r="495" spans="1:21" ht="12.75" customHeight="1">
      <c r="A495" s="35"/>
      <c r="B495" s="35"/>
      <c r="C495" s="43" t="s">
        <v>1218</v>
      </c>
      <c r="D495" s="37"/>
      <c r="E495" s="35"/>
      <c r="F495" s="38"/>
      <c r="G495" s="1"/>
      <c r="H495" s="63"/>
      <c r="I495" s="65">
        <f>SUM(I494)</f>
        <v>51620</v>
      </c>
      <c r="J495" s="65">
        <f>I495</f>
        <v>51620</v>
      </c>
      <c r="K495" s="1"/>
      <c r="L495" s="1"/>
      <c r="M495" s="1"/>
      <c r="N495" s="40"/>
      <c r="O495" s="40"/>
      <c r="P495" s="40"/>
      <c r="Q495" s="40"/>
      <c r="R495" s="40"/>
      <c r="S495" s="41"/>
      <c r="T495" s="45">
        <f>SUM(T494)</f>
        <v>51620</v>
      </c>
      <c r="U495" s="42">
        <f t="shared" si="6"/>
        <v>0</v>
      </c>
    </row>
    <row r="496" spans="1:21" ht="12.75" customHeight="1">
      <c r="A496" s="35">
        <v>131029868</v>
      </c>
      <c r="B496" s="35"/>
      <c r="C496" s="36" t="s">
        <v>1219</v>
      </c>
      <c r="D496" s="37" t="s">
        <v>1220</v>
      </c>
      <c r="E496" s="35" t="s">
        <v>1221</v>
      </c>
      <c r="F496" s="38">
        <v>42705</v>
      </c>
      <c r="G496" s="1" t="s">
        <v>90</v>
      </c>
      <c r="H496" s="63"/>
      <c r="I496" s="64">
        <v>72322.2</v>
      </c>
      <c r="J496" s="64"/>
      <c r="K496" s="1">
        <v>100</v>
      </c>
      <c r="L496" s="1" t="s">
        <v>196</v>
      </c>
      <c r="M496" s="1" t="s">
        <v>99</v>
      </c>
      <c r="N496" s="40"/>
      <c r="O496" s="40"/>
      <c r="P496" s="40">
        <v>72322.2</v>
      </c>
      <c r="Q496" s="40"/>
      <c r="R496" s="40"/>
      <c r="S496" s="41"/>
      <c r="T496" s="41">
        <v>72322.2</v>
      </c>
      <c r="U496" s="42">
        <f t="shared" si="6"/>
        <v>72322.2</v>
      </c>
    </row>
    <row r="497" spans="1:21" ht="12.75" customHeight="1">
      <c r="A497" s="35"/>
      <c r="B497" s="35"/>
      <c r="C497" s="43" t="s">
        <v>1222</v>
      </c>
      <c r="D497" s="37"/>
      <c r="E497" s="35"/>
      <c r="F497" s="38"/>
      <c r="G497" s="1"/>
      <c r="H497" s="63"/>
      <c r="I497" s="65">
        <f>SUM(I496)</f>
        <v>72322.2</v>
      </c>
      <c r="J497" s="65">
        <f>I497</f>
        <v>72322.2</v>
      </c>
      <c r="K497" s="1"/>
      <c r="L497" s="1"/>
      <c r="M497" s="1"/>
      <c r="N497" s="40"/>
      <c r="O497" s="40"/>
      <c r="P497" s="40"/>
      <c r="Q497" s="40"/>
      <c r="R497" s="40"/>
      <c r="S497" s="41"/>
      <c r="T497" s="45">
        <f>SUM(T496)</f>
        <v>72322.2</v>
      </c>
      <c r="U497" s="42">
        <f t="shared" si="6"/>
        <v>0</v>
      </c>
    </row>
    <row r="498" spans="1:21" s="99" customFormat="1" ht="12.75" customHeight="1">
      <c r="A498" s="46">
        <v>124026954</v>
      </c>
      <c r="B498" s="35" t="s">
        <v>378</v>
      </c>
      <c r="C498" s="47" t="s">
        <v>1223</v>
      </c>
      <c r="D498" s="37" t="s">
        <v>1224</v>
      </c>
      <c r="E498" s="35" t="s">
        <v>1225</v>
      </c>
      <c r="F498" s="48">
        <v>42842</v>
      </c>
      <c r="G498" s="1" t="s">
        <v>1226</v>
      </c>
      <c r="H498" s="77">
        <v>42866</v>
      </c>
      <c r="I498" s="51">
        <v>67142</v>
      </c>
      <c r="J498" s="51"/>
      <c r="K498" s="61">
        <v>100</v>
      </c>
      <c r="L498" s="1" t="s">
        <v>59</v>
      </c>
      <c r="M498" s="1" t="s">
        <v>304</v>
      </c>
      <c r="N498" s="51"/>
      <c r="O498" s="51">
        <v>67142</v>
      </c>
      <c r="P498" s="51"/>
      <c r="Q498" s="62"/>
      <c r="R498" s="62"/>
      <c r="S498" s="52"/>
      <c r="T498" s="51">
        <v>67142</v>
      </c>
      <c r="U498" s="98"/>
    </row>
    <row r="499" spans="1:21" ht="12.75" customHeight="1">
      <c r="A499" s="35"/>
      <c r="B499" s="35"/>
      <c r="C499" s="43" t="s">
        <v>1227</v>
      </c>
      <c r="D499" s="37"/>
      <c r="E499" s="35"/>
      <c r="F499" s="38"/>
      <c r="G499" s="1"/>
      <c r="H499" s="63"/>
      <c r="I499" s="65">
        <f>SUM(I498)</f>
        <v>67142</v>
      </c>
      <c r="J499" s="65">
        <f>I499</f>
        <v>67142</v>
      </c>
      <c r="K499" s="1"/>
      <c r="L499" s="1"/>
      <c r="M499" s="1"/>
      <c r="N499" s="40"/>
      <c r="O499" s="40"/>
      <c r="P499" s="40"/>
      <c r="Q499" s="40"/>
      <c r="R499" s="40"/>
      <c r="S499" s="41"/>
      <c r="T499" s="65">
        <f>SUM(T498)</f>
        <v>67142</v>
      </c>
      <c r="U499" s="42"/>
    </row>
    <row r="500" spans="1:21" s="76" customFormat="1" ht="12.75" customHeight="1">
      <c r="A500" s="139" t="s">
        <v>1228</v>
      </c>
      <c r="B500" s="66" t="s">
        <v>250</v>
      </c>
      <c r="C500" s="67" t="s">
        <v>1229</v>
      </c>
      <c r="D500" s="68" t="s">
        <v>1230</v>
      </c>
      <c r="E500" s="66" t="s">
        <v>1231</v>
      </c>
      <c r="F500" s="69">
        <v>42775</v>
      </c>
      <c r="G500" s="70" t="s">
        <v>948</v>
      </c>
      <c r="H500" s="71">
        <v>42776</v>
      </c>
      <c r="I500" s="72" t="s">
        <v>123</v>
      </c>
      <c r="J500" s="72"/>
      <c r="K500" s="70">
        <v>100</v>
      </c>
      <c r="L500" s="70" t="s">
        <v>65</v>
      </c>
      <c r="M500" s="70" t="s">
        <v>293</v>
      </c>
      <c r="N500" s="73"/>
      <c r="O500" s="73"/>
      <c r="P500" s="73"/>
      <c r="Q500" s="72"/>
      <c r="R500" s="73"/>
      <c r="S500" s="72" t="s">
        <v>1232</v>
      </c>
      <c r="T500" s="94">
        <v>214094.44</v>
      </c>
      <c r="U500" s="75">
        <f t="shared" si="6"/>
        <v>0</v>
      </c>
    </row>
    <row r="501" spans="1:21" s="132" customFormat="1" ht="12.75" customHeight="1">
      <c r="A501" s="140" t="s">
        <v>1228</v>
      </c>
      <c r="B501" s="122" t="s">
        <v>67</v>
      </c>
      <c r="C501" s="123" t="s">
        <v>1229</v>
      </c>
      <c r="D501" s="124" t="s">
        <v>1233</v>
      </c>
      <c r="E501" s="122" t="s">
        <v>1231</v>
      </c>
      <c r="F501" s="125">
        <v>42775</v>
      </c>
      <c r="G501" s="126" t="s">
        <v>948</v>
      </c>
      <c r="H501" s="127">
        <v>42776</v>
      </c>
      <c r="I501" s="128">
        <v>56575.1</v>
      </c>
      <c r="J501" s="128"/>
      <c r="K501" s="126">
        <v>100</v>
      </c>
      <c r="L501" s="126" t="s">
        <v>1234</v>
      </c>
      <c r="M501" s="126" t="s">
        <v>293</v>
      </c>
      <c r="N501" s="128">
        <v>56575.1</v>
      </c>
      <c r="O501" s="128"/>
      <c r="P501" s="129"/>
      <c r="Q501" s="129"/>
      <c r="R501" s="129"/>
      <c r="S501" s="130"/>
      <c r="T501" s="134">
        <v>56575.1</v>
      </c>
      <c r="U501" s="135">
        <f t="shared" si="6"/>
        <v>56575.1</v>
      </c>
    </row>
    <row r="502" spans="1:21" s="132" customFormat="1" ht="12.75" customHeight="1">
      <c r="A502" s="140" t="s">
        <v>1228</v>
      </c>
      <c r="B502" s="122" t="s">
        <v>186</v>
      </c>
      <c r="C502" s="123" t="s">
        <v>1229</v>
      </c>
      <c r="D502" s="124" t="s">
        <v>1235</v>
      </c>
      <c r="E502" s="122" t="s">
        <v>1231</v>
      </c>
      <c r="F502" s="125">
        <v>42775</v>
      </c>
      <c r="G502" s="126" t="s">
        <v>948</v>
      </c>
      <c r="H502" s="127">
        <v>42776</v>
      </c>
      <c r="I502" s="128">
        <v>3540</v>
      </c>
      <c r="J502" s="128"/>
      <c r="K502" s="126">
        <v>100</v>
      </c>
      <c r="L502" s="126" t="s">
        <v>1234</v>
      </c>
      <c r="M502" s="126" t="s">
        <v>293</v>
      </c>
      <c r="N502" s="128">
        <v>3540</v>
      </c>
      <c r="O502" s="128"/>
      <c r="P502" s="129"/>
      <c r="Q502" s="129"/>
      <c r="R502" s="129"/>
      <c r="S502" s="130"/>
      <c r="T502" s="134">
        <v>3540</v>
      </c>
      <c r="U502" s="135">
        <f t="shared" si="6"/>
        <v>3540</v>
      </c>
    </row>
    <row r="503" spans="1:21" s="76" customFormat="1" ht="12.75" customHeight="1">
      <c r="A503" s="139" t="s">
        <v>1228</v>
      </c>
      <c r="B503" s="66" t="s">
        <v>250</v>
      </c>
      <c r="C503" s="67" t="s">
        <v>1229</v>
      </c>
      <c r="D503" s="68" t="s">
        <v>1236</v>
      </c>
      <c r="E503" s="66" t="s">
        <v>1237</v>
      </c>
      <c r="F503" s="69">
        <v>42779</v>
      </c>
      <c r="G503" s="70" t="s">
        <v>950</v>
      </c>
      <c r="H503" s="71">
        <v>42786</v>
      </c>
      <c r="I503" s="72" t="s">
        <v>123</v>
      </c>
      <c r="J503" s="72"/>
      <c r="K503" s="70">
        <v>100</v>
      </c>
      <c r="L503" s="70" t="s">
        <v>65</v>
      </c>
      <c r="M503" s="70" t="s">
        <v>1043</v>
      </c>
      <c r="N503" s="72"/>
      <c r="O503" s="72"/>
      <c r="P503" s="73"/>
      <c r="Q503" s="72"/>
      <c r="R503" s="73"/>
      <c r="S503" s="72" t="s">
        <v>1238</v>
      </c>
      <c r="T503" s="94">
        <v>143962</v>
      </c>
      <c r="U503" s="95">
        <f t="shared" si="6"/>
        <v>0</v>
      </c>
    </row>
    <row r="504" spans="1:21" ht="12.75" customHeight="1">
      <c r="A504" s="140" t="s">
        <v>1228</v>
      </c>
      <c r="B504" s="35" t="s">
        <v>180</v>
      </c>
      <c r="C504" s="36" t="s">
        <v>1229</v>
      </c>
      <c r="D504" s="37" t="s">
        <v>1239</v>
      </c>
      <c r="E504" s="35" t="s">
        <v>1237</v>
      </c>
      <c r="F504" s="38">
        <v>42779</v>
      </c>
      <c r="G504" s="1" t="s">
        <v>950</v>
      </c>
      <c r="H504" s="63">
        <v>42786</v>
      </c>
      <c r="I504" s="64">
        <v>3339.4</v>
      </c>
      <c r="J504" s="64"/>
      <c r="K504" s="1">
        <v>100</v>
      </c>
      <c r="L504" s="1" t="s">
        <v>1240</v>
      </c>
      <c r="M504" s="1" t="s">
        <v>1043</v>
      </c>
      <c r="N504" s="64"/>
      <c r="O504" s="64">
        <v>3339.4</v>
      </c>
      <c r="P504" s="40"/>
      <c r="Q504" s="40"/>
      <c r="R504" s="40"/>
      <c r="S504" s="41"/>
      <c r="T504" s="39">
        <v>3339.4</v>
      </c>
      <c r="U504" s="79">
        <f t="shared" si="6"/>
        <v>3339.4</v>
      </c>
    </row>
    <row r="505" spans="1:21" ht="12.75" customHeight="1">
      <c r="A505" s="140" t="s">
        <v>1228</v>
      </c>
      <c r="B505" s="35" t="s">
        <v>186</v>
      </c>
      <c r="C505" s="36" t="s">
        <v>1229</v>
      </c>
      <c r="D505" s="37" t="s">
        <v>1241</v>
      </c>
      <c r="E505" s="35" t="s">
        <v>1237</v>
      </c>
      <c r="F505" s="38">
        <v>42779</v>
      </c>
      <c r="G505" s="1" t="s">
        <v>950</v>
      </c>
      <c r="H505" s="63">
        <v>42786</v>
      </c>
      <c r="I505" s="64">
        <v>3776</v>
      </c>
      <c r="J505" s="64"/>
      <c r="K505" s="1">
        <v>100</v>
      </c>
      <c r="L505" s="1" t="s">
        <v>1240</v>
      </c>
      <c r="M505" s="1" t="s">
        <v>1043</v>
      </c>
      <c r="N505" s="64"/>
      <c r="O505" s="64">
        <v>3776</v>
      </c>
      <c r="P505" s="40"/>
      <c r="Q505" s="40"/>
      <c r="R505" s="40"/>
      <c r="S505" s="41"/>
      <c r="T505" s="39">
        <v>3776</v>
      </c>
      <c r="U505" s="79">
        <f t="shared" si="6"/>
        <v>3776</v>
      </c>
    </row>
    <row r="506" spans="1:21" s="76" customFormat="1" ht="12.75" customHeight="1">
      <c r="A506" s="139" t="s">
        <v>1228</v>
      </c>
      <c r="B506" s="66" t="s">
        <v>250</v>
      </c>
      <c r="C506" s="67" t="s">
        <v>1229</v>
      </c>
      <c r="D506" s="68" t="s">
        <v>1242</v>
      </c>
      <c r="E506" s="66" t="s">
        <v>1243</v>
      </c>
      <c r="F506" s="69">
        <v>42823</v>
      </c>
      <c r="G506" s="70" t="s">
        <v>956</v>
      </c>
      <c r="H506" s="71">
        <v>42833</v>
      </c>
      <c r="I506" s="72" t="s">
        <v>123</v>
      </c>
      <c r="J506" s="72"/>
      <c r="K506" s="70">
        <v>100</v>
      </c>
      <c r="L506" s="70" t="s">
        <v>65</v>
      </c>
      <c r="M506" s="70" t="s">
        <v>214</v>
      </c>
      <c r="N506" s="72"/>
      <c r="O506" s="72"/>
      <c r="P506" s="73"/>
      <c r="Q506" s="72"/>
      <c r="R506" s="73"/>
      <c r="S506" s="74" t="s">
        <v>1244</v>
      </c>
      <c r="T506" s="94">
        <v>158026.6</v>
      </c>
      <c r="U506" s="95">
        <f t="shared" si="6"/>
        <v>0</v>
      </c>
    </row>
    <row r="507" spans="1:21" ht="12" customHeight="1">
      <c r="A507" s="140" t="s">
        <v>1228</v>
      </c>
      <c r="B507" s="35" t="s">
        <v>180</v>
      </c>
      <c r="C507" s="36" t="s">
        <v>1229</v>
      </c>
      <c r="D507" s="37" t="s">
        <v>1245</v>
      </c>
      <c r="E507" s="35" t="s">
        <v>1243</v>
      </c>
      <c r="F507" s="38">
        <v>42823</v>
      </c>
      <c r="G507" s="1" t="s">
        <v>956</v>
      </c>
      <c r="H507" s="63">
        <v>42833</v>
      </c>
      <c r="I507" s="64">
        <v>3565.96</v>
      </c>
      <c r="J507" s="64"/>
      <c r="K507" s="1">
        <v>100</v>
      </c>
      <c r="L507" s="1" t="s">
        <v>59</v>
      </c>
      <c r="M507" s="1" t="s">
        <v>214</v>
      </c>
      <c r="N507" s="64"/>
      <c r="O507" s="64">
        <v>3565.96</v>
      </c>
      <c r="P507" s="40"/>
      <c r="Q507" s="40"/>
      <c r="R507" s="40"/>
      <c r="S507" s="41"/>
      <c r="T507" s="39">
        <v>3565.96</v>
      </c>
      <c r="U507" s="79">
        <f t="shared" si="6"/>
        <v>3565.96</v>
      </c>
    </row>
    <row r="508" spans="1:21" ht="12.75" customHeight="1">
      <c r="A508" s="140" t="s">
        <v>1228</v>
      </c>
      <c r="B508" s="35" t="s">
        <v>186</v>
      </c>
      <c r="C508" s="36" t="s">
        <v>1229</v>
      </c>
      <c r="D508" s="37" t="s">
        <v>1245</v>
      </c>
      <c r="E508" s="35" t="s">
        <v>1243</v>
      </c>
      <c r="F508" s="38">
        <v>42823</v>
      </c>
      <c r="G508" s="1" t="s">
        <v>956</v>
      </c>
      <c r="H508" s="63">
        <v>42833</v>
      </c>
      <c r="I508" s="64">
        <v>8260</v>
      </c>
      <c r="J508" s="64"/>
      <c r="K508" s="1">
        <v>100</v>
      </c>
      <c r="L508" s="1" t="s">
        <v>59</v>
      </c>
      <c r="M508" s="1" t="s">
        <v>214</v>
      </c>
      <c r="N508" s="64"/>
      <c r="O508" s="64">
        <v>8260</v>
      </c>
      <c r="P508" s="40"/>
      <c r="Q508" s="40"/>
      <c r="R508" s="40"/>
      <c r="S508" s="41"/>
      <c r="T508" s="39">
        <v>8260</v>
      </c>
      <c r="U508" s="79">
        <f t="shared" si="6"/>
        <v>8260</v>
      </c>
    </row>
    <row r="509" spans="1:21" s="90" customFormat="1" ht="15" customHeight="1">
      <c r="A509" s="140" t="s">
        <v>1228</v>
      </c>
      <c r="B509" s="80" t="s">
        <v>250</v>
      </c>
      <c r="C509" s="81" t="s">
        <v>1229</v>
      </c>
      <c r="D509" s="82" t="s">
        <v>1246</v>
      </c>
      <c r="E509" s="80" t="s">
        <v>1247</v>
      </c>
      <c r="F509" s="83">
        <v>42825</v>
      </c>
      <c r="G509" s="84" t="s">
        <v>953</v>
      </c>
      <c r="H509" s="85">
        <v>42853</v>
      </c>
      <c r="I509" s="86">
        <v>31156.44</v>
      </c>
      <c r="J509" s="86"/>
      <c r="K509" s="84">
        <v>100</v>
      </c>
      <c r="L509" s="84" t="s">
        <v>1248</v>
      </c>
      <c r="M509" s="84" t="s">
        <v>541</v>
      </c>
      <c r="N509" s="87"/>
      <c r="O509" s="87"/>
      <c r="P509" s="87"/>
      <c r="Q509" s="86">
        <v>31156.44</v>
      </c>
      <c r="R509" s="87"/>
      <c r="S509" s="88"/>
      <c r="T509" s="86">
        <v>31156.44</v>
      </c>
      <c r="U509" s="89">
        <f t="shared" si="6"/>
        <v>31156.44</v>
      </c>
    </row>
    <row r="510" spans="1:21" s="90" customFormat="1" ht="12.75" customHeight="1">
      <c r="A510" s="140" t="s">
        <v>1228</v>
      </c>
      <c r="B510" s="80" t="s">
        <v>295</v>
      </c>
      <c r="C510" s="81" t="s">
        <v>1229</v>
      </c>
      <c r="D510" s="82" t="s">
        <v>1249</v>
      </c>
      <c r="E510" s="80" t="s">
        <v>1247</v>
      </c>
      <c r="F510" s="83">
        <v>42825</v>
      </c>
      <c r="G510" s="84" t="s">
        <v>953</v>
      </c>
      <c r="H510" s="85">
        <v>42853</v>
      </c>
      <c r="I510" s="86">
        <v>88.5</v>
      </c>
      <c r="J510" s="86"/>
      <c r="K510" s="84">
        <v>100</v>
      </c>
      <c r="L510" s="84" t="s">
        <v>91</v>
      </c>
      <c r="M510" s="84" t="s">
        <v>541</v>
      </c>
      <c r="N510" s="87"/>
      <c r="O510" s="86">
        <v>88.5</v>
      </c>
      <c r="P510" s="87"/>
      <c r="Q510" s="87"/>
      <c r="R510" s="87"/>
      <c r="S510" s="88"/>
      <c r="T510" s="86">
        <v>88.5</v>
      </c>
      <c r="U510" s="89">
        <f t="shared" si="6"/>
        <v>88.5</v>
      </c>
    </row>
    <row r="511" spans="1:21" s="90" customFormat="1" ht="12.75" customHeight="1">
      <c r="A511" s="140" t="s">
        <v>1228</v>
      </c>
      <c r="B511" s="80" t="s">
        <v>180</v>
      </c>
      <c r="C511" s="81" t="s">
        <v>1229</v>
      </c>
      <c r="D511" s="82" t="s">
        <v>1249</v>
      </c>
      <c r="E511" s="80" t="s">
        <v>1247</v>
      </c>
      <c r="F511" s="83">
        <v>42825</v>
      </c>
      <c r="G511" s="84" t="s">
        <v>953</v>
      </c>
      <c r="H511" s="85">
        <v>42853</v>
      </c>
      <c r="I511" s="86">
        <v>3976</v>
      </c>
      <c r="J511" s="86"/>
      <c r="K511" s="84">
        <v>100</v>
      </c>
      <c r="L511" s="84" t="s">
        <v>91</v>
      </c>
      <c r="M511" s="84" t="s">
        <v>541</v>
      </c>
      <c r="N511" s="87"/>
      <c r="O511" s="86">
        <v>3976</v>
      </c>
      <c r="P511" s="87"/>
      <c r="Q511" s="87"/>
      <c r="R511" s="87"/>
      <c r="S511" s="88"/>
      <c r="T511" s="86">
        <v>3976</v>
      </c>
      <c r="U511" s="89">
        <f t="shared" si="6"/>
        <v>3976</v>
      </c>
    </row>
    <row r="512" spans="1:21" s="90" customFormat="1" ht="12.75" customHeight="1">
      <c r="A512" s="140" t="s">
        <v>1228</v>
      </c>
      <c r="B512" s="80" t="s">
        <v>67</v>
      </c>
      <c r="C512" s="81" t="s">
        <v>1229</v>
      </c>
      <c r="D512" s="82" t="s">
        <v>1250</v>
      </c>
      <c r="E512" s="80" t="s">
        <v>1251</v>
      </c>
      <c r="F512" s="83">
        <v>42866</v>
      </c>
      <c r="G512" s="84" t="s">
        <v>843</v>
      </c>
      <c r="H512" s="85">
        <v>42870</v>
      </c>
      <c r="I512" s="86">
        <v>12036</v>
      </c>
      <c r="J512" s="86"/>
      <c r="K512" s="84">
        <v>100</v>
      </c>
      <c r="L512" s="84" t="s">
        <v>91</v>
      </c>
      <c r="M512" s="84" t="s">
        <v>304</v>
      </c>
      <c r="N512" s="86">
        <v>12036</v>
      </c>
      <c r="O512" s="87"/>
      <c r="P512" s="86"/>
      <c r="Q512" s="87"/>
      <c r="R512" s="87"/>
      <c r="S512" s="88"/>
      <c r="T512" s="86">
        <v>12036</v>
      </c>
      <c r="U512" s="89"/>
    </row>
    <row r="513" spans="1:21" s="90" customFormat="1" ht="12.75" customHeight="1">
      <c r="A513" s="140" t="s">
        <v>1228</v>
      </c>
      <c r="B513" s="80" t="s">
        <v>250</v>
      </c>
      <c r="C513" s="81" t="s">
        <v>1229</v>
      </c>
      <c r="D513" s="82" t="s">
        <v>1252</v>
      </c>
      <c r="E513" s="80" t="s">
        <v>1251</v>
      </c>
      <c r="F513" s="83">
        <v>42866</v>
      </c>
      <c r="G513" s="84" t="s">
        <v>843</v>
      </c>
      <c r="H513" s="85">
        <v>42870</v>
      </c>
      <c r="I513" s="86">
        <v>768436</v>
      </c>
      <c r="J513" s="86"/>
      <c r="K513" s="84">
        <v>100</v>
      </c>
      <c r="L513" s="84" t="s">
        <v>91</v>
      </c>
      <c r="M513" s="84" t="s">
        <v>304</v>
      </c>
      <c r="N513" s="86">
        <v>768436</v>
      </c>
      <c r="O513" s="87"/>
      <c r="P513" s="86"/>
      <c r="Q513" s="87"/>
      <c r="R513" s="87"/>
      <c r="S513" s="88"/>
      <c r="T513" s="86">
        <v>768436</v>
      </c>
      <c r="U513" s="89"/>
    </row>
    <row r="514" spans="1:21" s="90" customFormat="1" ht="12.75" customHeight="1">
      <c r="A514" s="140" t="s">
        <v>1228</v>
      </c>
      <c r="B514" s="80" t="s">
        <v>186</v>
      </c>
      <c r="C514" s="81" t="s">
        <v>1229</v>
      </c>
      <c r="D514" s="82" t="s">
        <v>1252</v>
      </c>
      <c r="E514" s="80" t="s">
        <v>1251</v>
      </c>
      <c r="F514" s="83">
        <v>42866</v>
      </c>
      <c r="G514" s="84" t="s">
        <v>843</v>
      </c>
      <c r="H514" s="85">
        <v>42870</v>
      </c>
      <c r="I514" s="86">
        <v>22420</v>
      </c>
      <c r="J514" s="86"/>
      <c r="K514" s="84">
        <v>100</v>
      </c>
      <c r="L514" s="84" t="s">
        <v>91</v>
      </c>
      <c r="M514" s="84" t="s">
        <v>304</v>
      </c>
      <c r="N514" s="86">
        <v>22420</v>
      </c>
      <c r="O514" s="87"/>
      <c r="P514" s="86"/>
      <c r="Q514" s="87"/>
      <c r="R514" s="87"/>
      <c r="S514" s="88"/>
      <c r="T514" s="86">
        <v>22420</v>
      </c>
      <c r="U514" s="89"/>
    </row>
    <row r="515" spans="1:21" s="90" customFormat="1" ht="12.75" customHeight="1">
      <c r="A515" s="140" t="s">
        <v>1228</v>
      </c>
      <c r="B515" s="80" t="s">
        <v>295</v>
      </c>
      <c r="C515" s="81" t="s">
        <v>1229</v>
      </c>
      <c r="D515" s="82" t="s">
        <v>1252</v>
      </c>
      <c r="E515" s="80" t="s">
        <v>1251</v>
      </c>
      <c r="F515" s="83">
        <v>42866</v>
      </c>
      <c r="G515" s="84" t="s">
        <v>843</v>
      </c>
      <c r="H515" s="85">
        <v>42870</v>
      </c>
      <c r="I515" s="86">
        <v>1416</v>
      </c>
      <c r="J515" s="86"/>
      <c r="K515" s="84">
        <v>100</v>
      </c>
      <c r="L515" s="84" t="s">
        <v>91</v>
      </c>
      <c r="M515" s="84" t="s">
        <v>304</v>
      </c>
      <c r="N515" s="86">
        <v>1416</v>
      </c>
      <c r="O515" s="87"/>
      <c r="P515" s="86"/>
      <c r="Q515" s="87"/>
      <c r="R515" s="87"/>
      <c r="S515" s="88"/>
      <c r="T515" s="86">
        <v>1416</v>
      </c>
      <c r="U515" s="89"/>
    </row>
    <row r="516" spans="1:21" s="90" customFormat="1" ht="16.5" customHeight="1">
      <c r="A516" s="140" t="s">
        <v>1228</v>
      </c>
      <c r="B516" s="80"/>
      <c r="C516" s="81" t="s">
        <v>1229</v>
      </c>
      <c r="D516" s="82" t="s">
        <v>1253</v>
      </c>
      <c r="E516" s="80" t="s">
        <v>1254</v>
      </c>
      <c r="F516" s="83">
        <v>42866</v>
      </c>
      <c r="G516" s="84" t="s">
        <v>958</v>
      </c>
      <c r="H516" s="85">
        <v>42873</v>
      </c>
      <c r="I516" s="86">
        <v>82352.92</v>
      </c>
      <c r="J516" s="86"/>
      <c r="K516" s="84">
        <v>100</v>
      </c>
      <c r="L516" s="84" t="s">
        <v>91</v>
      </c>
      <c r="M516" s="84" t="s">
        <v>1255</v>
      </c>
      <c r="N516" s="86">
        <v>82352.92</v>
      </c>
      <c r="O516" s="87"/>
      <c r="P516" s="86"/>
      <c r="Q516" s="87"/>
      <c r="R516" s="87"/>
      <c r="S516" s="88"/>
      <c r="T516" s="86">
        <v>82352.92</v>
      </c>
      <c r="U516" s="89"/>
    </row>
    <row r="517" spans="1:21" ht="12.75" customHeight="1">
      <c r="A517" s="35"/>
      <c r="B517" s="35"/>
      <c r="C517" s="43" t="s">
        <v>1256</v>
      </c>
      <c r="D517" s="37"/>
      <c r="E517" s="35"/>
      <c r="F517" s="38"/>
      <c r="G517" s="1"/>
      <c r="H517" s="63"/>
      <c r="I517" s="65">
        <f>SUM(I501:I516)</f>
        <v>1000938.3200000001</v>
      </c>
      <c r="J517" s="65">
        <f>I517</f>
        <v>1000938.3200000001</v>
      </c>
      <c r="K517" s="1"/>
      <c r="L517" s="1"/>
      <c r="M517" s="1"/>
      <c r="N517" s="40"/>
      <c r="O517" s="40"/>
      <c r="P517" s="40"/>
      <c r="Q517" s="40"/>
      <c r="R517" s="40"/>
      <c r="S517" s="41"/>
      <c r="T517" s="45">
        <f>SUM(T500:T512)</f>
        <v>642396.43999999994</v>
      </c>
      <c r="U517" s="42">
        <f t="shared" si="6"/>
        <v>0</v>
      </c>
    </row>
    <row r="518" spans="1:21" ht="12.75" customHeight="1">
      <c r="A518" s="35">
        <v>124026466</v>
      </c>
      <c r="B518" s="35"/>
      <c r="C518" s="36" t="s">
        <v>1257</v>
      </c>
      <c r="D518" s="37" t="s">
        <v>1258</v>
      </c>
      <c r="E518" s="35" t="s">
        <v>1259</v>
      </c>
      <c r="F518" s="38">
        <v>40995</v>
      </c>
      <c r="G518" s="1" t="s">
        <v>1260</v>
      </c>
      <c r="H518" s="63">
        <v>40995</v>
      </c>
      <c r="I518" s="64">
        <v>68593</v>
      </c>
      <c r="J518" s="64"/>
      <c r="K518" s="1" t="s">
        <v>1261</v>
      </c>
      <c r="L518" s="1" t="s">
        <v>1262</v>
      </c>
      <c r="M518" s="1" t="s">
        <v>1263</v>
      </c>
      <c r="N518" s="40"/>
      <c r="O518" s="40">
        <v>68593</v>
      </c>
      <c r="P518" s="40"/>
      <c r="Q518" s="40"/>
      <c r="R518" s="40"/>
      <c r="S518" s="41"/>
      <c r="T518" s="41">
        <v>68593</v>
      </c>
      <c r="U518" s="42">
        <f t="shared" si="6"/>
        <v>68593</v>
      </c>
    </row>
    <row r="519" spans="1:21" ht="12.75" customHeight="1">
      <c r="A519" s="35">
        <v>124026466</v>
      </c>
      <c r="B519" s="35"/>
      <c r="C519" s="36" t="s">
        <v>1257</v>
      </c>
      <c r="D519" s="37" t="s">
        <v>1177</v>
      </c>
      <c r="E519" s="35" t="s">
        <v>1264</v>
      </c>
      <c r="F519" s="38">
        <v>41723</v>
      </c>
      <c r="G519" s="1" t="s">
        <v>1265</v>
      </c>
      <c r="H519" s="63">
        <v>41759</v>
      </c>
      <c r="I519" s="64">
        <v>28716</v>
      </c>
      <c r="J519" s="64"/>
      <c r="K519" s="1">
        <v>100</v>
      </c>
      <c r="L519" s="1" t="s">
        <v>1262</v>
      </c>
      <c r="M519" s="1" t="s">
        <v>1266</v>
      </c>
      <c r="N519" s="40"/>
      <c r="O519" s="40">
        <v>28716</v>
      </c>
      <c r="P519" s="40"/>
      <c r="Q519" s="40"/>
      <c r="R519" s="40"/>
      <c r="S519" s="41"/>
      <c r="T519" s="41">
        <v>28716</v>
      </c>
      <c r="U519" s="42">
        <f t="shared" si="6"/>
        <v>28716</v>
      </c>
    </row>
    <row r="520" spans="1:21" ht="12.75" customHeight="1">
      <c r="A520" s="35">
        <v>124026466</v>
      </c>
      <c r="B520" s="35"/>
      <c r="C520" s="36" t="s">
        <v>1257</v>
      </c>
      <c r="D520" s="37" t="s">
        <v>1182</v>
      </c>
      <c r="E520" s="35" t="s">
        <v>1267</v>
      </c>
      <c r="F520" s="38">
        <v>41723</v>
      </c>
      <c r="G520" s="1" t="s">
        <v>1268</v>
      </c>
      <c r="H520" s="63">
        <v>41759</v>
      </c>
      <c r="I520" s="64">
        <v>20001</v>
      </c>
      <c r="J520" s="64"/>
      <c r="K520" s="1">
        <v>100</v>
      </c>
      <c r="L520" s="1" t="s">
        <v>1262</v>
      </c>
      <c r="M520" s="1" t="s">
        <v>135</v>
      </c>
      <c r="N520" s="40"/>
      <c r="O520" s="40">
        <v>20001</v>
      </c>
      <c r="P520" s="40"/>
      <c r="Q520" s="40"/>
      <c r="R520" s="40"/>
      <c r="S520" s="41"/>
      <c r="T520" s="41">
        <v>20001</v>
      </c>
      <c r="U520" s="42">
        <f t="shared" si="6"/>
        <v>20001</v>
      </c>
    </row>
    <row r="521" spans="1:21" ht="12.75" customHeight="1">
      <c r="A521" s="35">
        <v>124026466</v>
      </c>
      <c r="B521" s="35"/>
      <c r="C521" s="36" t="s">
        <v>1257</v>
      </c>
      <c r="D521" s="37" t="s">
        <v>1269</v>
      </c>
      <c r="E521" s="35" t="s">
        <v>1270</v>
      </c>
      <c r="F521" s="63">
        <v>41761</v>
      </c>
      <c r="G521" s="1" t="s">
        <v>1271</v>
      </c>
      <c r="H521" s="63">
        <v>41769</v>
      </c>
      <c r="I521" s="64">
        <v>85697.7</v>
      </c>
      <c r="J521" s="64"/>
      <c r="K521" s="1">
        <v>100</v>
      </c>
      <c r="L521" s="1" t="s">
        <v>1262</v>
      </c>
      <c r="M521" s="1" t="s">
        <v>135</v>
      </c>
      <c r="N521" s="40"/>
      <c r="O521" s="40">
        <v>85697.7</v>
      </c>
      <c r="P521" s="40"/>
      <c r="Q521" s="40"/>
      <c r="R521" s="40"/>
      <c r="S521" s="40"/>
      <c r="T521" s="41">
        <v>85697.7</v>
      </c>
      <c r="U521" s="42">
        <f t="shared" si="6"/>
        <v>85697.7</v>
      </c>
    </row>
    <row r="522" spans="1:21" ht="12.75" customHeight="1">
      <c r="A522" s="35">
        <v>124026466</v>
      </c>
      <c r="B522" s="35"/>
      <c r="C522" s="36" t="s">
        <v>1257</v>
      </c>
      <c r="D522" s="37" t="s">
        <v>1272</v>
      </c>
      <c r="E522" s="35" t="s">
        <v>1273</v>
      </c>
      <c r="F522" s="63">
        <v>41764</v>
      </c>
      <c r="G522" s="1" t="s">
        <v>1274</v>
      </c>
      <c r="H522" s="63">
        <v>41769</v>
      </c>
      <c r="I522" s="64">
        <v>52403.8</v>
      </c>
      <c r="J522" s="64"/>
      <c r="K522" s="1">
        <v>100</v>
      </c>
      <c r="L522" s="1" t="s">
        <v>1262</v>
      </c>
      <c r="M522" s="1" t="s">
        <v>1263</v>
      </c>
      <c r="N522" s="40"/>
      <c r="O522" s="40">
        <v>52403.8</v>
      </c>
      <c r="P522" s="40"/>
      <c r="Q522" s="40"/>
      <c r="R522" s="40"/>
      <c r="S522" s="40"/>
      <c r="T522" s="41">
        <v>52403.8</v>
      </c>
      <c r="U522" s="42">
        <f t="shared" si="6"/>
        <v>52403.8</v>
      </c>
    </row>
    <row r="523" spans="1:21" ht="12" customHeight="1">
      <c r="A523" s="35">
        <v>124026466</v>
      </c>
      <c r="B523" s="35"/>
      <c r="C523" s="36" t="s">
        <v>1257</v>
      </c>
      <c r="D523" s="37" t="s">
        <v>1275</v>
      </c>
      <c r="E523" s="35" t="s">
        <v>1276</v>
      </c>
      <c r="F523" s="63">
        <v>41887</v>
      </c>
      <c r="G523" s="1" t="s">
        <v>1277</v>
      </c>
      <c r="H523" s="63"/>
      <c r="I523" s="64">
        <v>48747.6</v>
      </c>
      <c r="J523" s="64"/>
      <c r="K523" s="1">
        <v>100</v>
      </c>
      <c r="L523" s="1" t="s">
        <v>1262</v>
      </c>
      <c r="M523" s="1" t="s">
        <v>83</v>
      </c>
      <c r="N523" s="40"/>
      <c r="O523" s="40">
        <v>48747.6</v>
      </c>
      <c r="P523" s="40"/>
      <c r="Q523" s="40"/>
      <c r="R523" s="40"/>
      <c r="S523" s="40"/>
      <c r="T523" s="41">
        <v>48747.6</v>
      </c>
      <c r="U523" s="42">
        <f t="shared" si="6"/>
        <v>48747.6</v>
      </c>
    </row>
    <row r="524" spans="1:21" ht="12.75" customHeight="1">
      <c r="A524" s="35"/>
      <c r="B524" s="35"/>
      <c r="C524" s="43" t="s">
        <v>1278</v>
      </c>
      <c r="D524" s="37"/>
      <c r="E524" s="35"/>
      <c r="F524" s="63"/>
      <c r="G524" s="1"/>
      <c r="H524" s="63"/>
      <c r="I524" s="65">
        <f>SUM(I518:I523)</f>
        <v>304159.09999999998</v>
      </c>
      <c r="J524" s="65">
        <f>I524</f>
        <v>304159.09999999998</v>
      </c>
      <c r="K524" s="1"/>
      <c r="L524" s="1"/>
      <c r="M524" s="1"/>
      <c r="N524" s="40"/>
      <c r="O524" s="40"/>
      <c r="P524" s="40"/>
      <c r="Q524" s="40"/>
      <c r="R524" s="40"/>
      <c r="S524" s="40"/>
      <c r="T524" s="45">
        <f>SUM(T518:T523)</f>
        <v>304159.09999999998</v>
      </c>
      <c r="U524" s="42">
        <f t="shared" si="6"/>
        <v>0</v>
      </c>
    </row>
    <row r="525" spans="1:21" s="99" customFormat="1" ht="12.75" customHeight="1">
      <c r="A525" s="46">
        <v>130572119</v>
      </c>
      <c r="B525" s="46" t="s">
        <v>657</v>
      </c>
      <c r="C525" s="47" t="s">
        <v>1279</v>
      </c>
      <c r="D525" s="37" t="s">
        <v>1280</v>
      </c>
      <c r="E525" s="35" t="s">
        <v>1281</v>
      </c>
      <c r="F525" s="77">
        <v>42823</v>
      </c>
      <c r="G525" s="1" t="s">
        <v>1282</v>
      </c>
      <c r="H525" s="77">
        <v>42824</v>
      </c>
      <c r="I525" s="51">
        <v>310000.15999999997</v>
      </c>
      <c r="J525" s="51"/>
      <c r="K525" s="61">
        <v>100</v>
      </c>
      <c r="L525" s="1" t="s">
        <v>91</v>
      </c>
      <c r="M525" s="1" t="s">
        <v>99</v>
      </c>
      <c r="N525" s="51">
        <v>310000.15999999997</v>
      </c>
      <c r="O525" s="51"/>
      <c r="P525" s="51"/>
      <c r="Q525" s="62"/>
      <c r="R525" s="62"/>
      <c r="S525" s="62"/>
      <c r="T525" s="49">
        <v>310000.15999999997</v>
      </c>
      <c r="U525" s="141">
        <f t="shared" si="6"/>
        <v>310000.15999999997</v>
      </c>
    </row>
    <row r="526" spans="1:21" ht="18.75" customHeight="1">
      <c r="A526" s="35"/>
      <c r="B526" s="35"/>
      <c r="C526" s="43" t="s">
        <v>1283</v>
      </c>
      <c r="D526" s="37"/>
      <c r="E526" s="35"/>
      <c r="F526" s="63"/>
      <c r="G526" s="1"/>
      <c r="H526" s="63"/>
      <c r="I526" s="65">
        <f>SUM(I525)</f>
        <v>310000.15999999997</v>
      </c>
      <c r="J526" s="65">
        <f>I526</f>
        <v>310000.15999999997</v>
      </c>
      <c r="K526" s="1"/>
      <c r="L526" s="1"/>
      <c r="M526" s="1"/>
      <c r="N526" s="40"/>
      <c r="O526" s="40"/>
      <c r="P526" s="40"/>
      <c r="Q526" s="40"/>
      <c r="R526" s="40"/>
      <c r="S526" s="40"/>
      <c r="T526" s="44">
        <f>SUM(T525)</f>
        <v>310000.15999999997</v>
      </c>
      <c r="U526" s="42">
        <f t="shared" si="6"/>
        <v>0</v>
      </c>
    </row>
    <row r="527" spans="1:21" ht="12.75" customHeight="1">
      <c r="A527" s="35">
        <v>401036819</v>
      </c>
      <c r="B527" s="35" t="s">
        <v>1284</v>
      </c>
      <c r="C527" s="36" t="s">
        <v>1285</v>
      </c>
      <c r="D527" s="37" t="s">
        <v>1286</v>
      </c>
      <c r="E527" s="35" t="s">
        <v>1287</v>
      </c>
      <c r="F527" s="63"/>
      <c r="G527" s="1">
        <v>2650</v>
      </c>
      <c r="H527" s="63">
        <v>41963</v>
      </c>
      <c r="I527" s="64">
        <v>310955</v>
      </c>
      <c r="J527" s="64"/>
      <c r="K527" s="1">
        <v>100</v>
      </c>
      <c r="L527" s="1" t="s">
        <v>65</v>
      </c>
      <c r="M527" s="1" t="s">
        <v>1288</v>
      </c>
      <c r="N527" s="40"/>
      <c r="O527" s="40"/>
      <c r="P527" s="40"/>
      <c r="Q527" s="40">
        <v>310955</v>
      </c>
      <c r="R527" s="40"/>
      <c r="S527" s="40"/>
      <c r="T527" s="41">
        <v>310955</v>
      </c>
      <c r="U527" s="42">
        <f t="shared" si="6"/>
        <v>310955</v>
      </c>
    </row>
    <row r="528" spans="1:21" ht="12.75" customHeight="1">
      <c r="A528" s="35"/>
      <c r="B528" s="35"/>
      <c r="C528" s="43" t="s">
        <v>1289</v>
      </c>
      <c r="D528" s="37"/>
      <c r="E528" s="35"/>
      <c r="F528" s="63"/>
      <c r="G528" s="1"/>
      <c r="H528" s="63"/>
      <c r="I528" s="65">
        <f>SUM(I527)</f>
        <v>310955</v>
      </c>
      <c r="J528" s="65">
        <f>I528</f>
        <v>310955</v>
      </c>
      <c r="K528" s="1"/>
      <c r="L528" s="1"/>
      <c r="M528" s="1"/>
      <c r="N528" s="40"/>
      <c r="O528" s="40"/>
      <c r="P528" s="40"/>
      <c r="Q528" s="40"/>
      <c r="R528" s="40"/>
      <c r="S528" s="40"/>
      <c r="T528" s="45">
        <f>SUM(T527)</f>
        <v>310955</v>
      </c>
      <c r="U528" s="42">
        <f t="shared" ref="U528:U601" si="9">SUM(N528:S528)</f>
        <v>0</v>
      </c>
    </row>
    <row r="529" spans="1:21" ht="12.75" customHeight="1">
      <c r="A529" s="35">
        <v>115690398</v>
      </c>
      <c r="B529" s="35"/>
      <c r="C529" s="36" t="s">
        <v>1290</v>
      </c>
      <c r="D529" s="37" t="s">
        <v>1291</v>
      </c>
      <c r="E529" s="35" t="s">
        <v>1292</v>
      </c>
      <c r="F529" s="63">
        <v>42585</v>
      </c>
      <c r="G529" s="1" t="s">
        <v>90</v>
      </c>
      <c r="H529" s="63"/>
      <c r="I529" s="64">
        <v>160000</v>
      </c>
      <c r="J529" s="64"/>
      <c r="K529" s="1">
        <v>100</v>
      </c>
      <c r="L529" s="1" t="s">
        <v>1293</v>
      </c>
      <c r="M529" s="1" t="s">
        <v>481</v>
      </c>
      <c r="N529" s="40"/>
      <c r="O529" s="40"/>
      <c r="P529" s="40">
        <v>160000</v>
      </c>
      <c r="Q529" s="40"/>
      <c r="R529" s="40"/>
      <c r="S529" s="40"/>
      <c r="T529" s="41">
        <v>160000</v>
      </c>
      <c r="U529" s="42">
        <f t="shared" si="9"/>
        <v>160000</v>
      </c>
    </row>
    <row r="530" spans="1:21" ht="12.75" customHeight="1">
      <c r="A530" s="35"/>
      <c r="B530" s="35"/>
      <c r="C530" s="43" t="s">
        <v>1294</v>
      </c>
      <c r="D530" s="37"/>
      <c r="E530" s="35"/>
      <c r="F530" s="63"/>
      <c r="G530" s="1"/>
      <c r="H530" s="63"/>
      <c r="I530" s="65">
        <f>SUM(I529)</f>
        <v>160000</v>
      </c>
      <c r="J530" s="65">
        <f>I530</f>
        <v>160000</v>
      </c>
      <c r="K530" s="1"/>
      <c r="L530" s="1"/>
      <c r="M530" s="1"/>
      <c r="N530" s="40"/>
      <c r="O530" s="40"/>
      <c r="P530" s="40"/>
      <c r="Q530" s="40"/>
      <c r="R530" s="40"/>
      <c r="S530" s="40"/>
      <c r="T530" s="45">
        <f>SUM(T529)</f>
        <v>160000</v>
      </c>
      <c r="U530" s="42">
        <f t="shared" si="9"/>
        <v>0</v>
      </c>
    </row>
    <row r="531" spans="1:21" ht="12.75" customHeight="1">
      <c r="A531" s="35">
        <v>101860707</v>
      </c>
      <c r="B531" s="35" t="s">
        <v>852</v>
      </c>
      <c r="C531" s="36" t="s">
        <v>1295</v>
      </c>
      <c r="D531" s="37" t="s">
        <v>1296</v>
      </c>
      <c r="E531" s="35" t="s">
        <v>1297</v>
      </c>
      <c r="F531" s="63">
        <v>42816</v>
      </c>
      <c r="G531" s="1" t="s">
        <v>1298</v>
      </c>
      <c r="H531" s="63">
        <v>42819</v>
      </c>
      <c r="I531" s="64">
        <v>9027</v>
      </c>
      <c r="J531" s="64"/>
      <c r="K531" s="1">
        <v>100</v>
      </c>
      <c r="L531" s="1" t="s">
        <v>59</v>
      </c>
      <c r="M531" s="1" t="s">
        <v>99</v>
      </c>
      <c r="N531" s="40"/>
      <c r="O531" s="64">
        <v>9027</v>
      </c>
      <c r="P531" s="40"/>
      <c r="Q531" s="40"/>
      <c r="R531" s="40"/>
      <c r="S531" s="40"/>
      <c r="T531" s="39">
        <v>9027</v>
      </c>
      <c r="U531" s="42">
        <f t="shared" si="9"/>
        <v>9027</v>
      </c>
    </row>
    <row r="532" spans="1:21" ht="12.75" customHeight="1">
      <c r="A532" s="35">
        <v>101860707</v>
      </c>
      <c r="B532" s="35" t="s">
        <v>295</v>
      </c>
      <c r="C532" s="36" t="s">
        <v>1295</v>
      </c>
      <c r="D532" s="37" t="s">
        <v>1296</v>
      </c>
      <c r="E532" s="35" t="s">
        <v>1297</v>
      </c>
      <c r="F532" s="63">
        <v>42816</v>
      </c>
      <c r="G532" s="1" t="s">
        <v>1298</v>
      </c>
      <c r="H532" s="63">
        <v>42819</v>
      </c>
      <c r="I532" s="64">
        <v>2714</v>
      </c>
      <c r="J532" s="64"/>
      <c r="K532" s="1">
        <v>100</v>
      </c>
      <c r="L532" s="1" t="s">
        <v>59</v>
      </c>
      <c r="M532" s="1" t="s">
        <v>99</v>
      </c>
      <c r="N532" s="40"/>
      <c r="O532" s="64">
        <v>2714</v>
      </c>
      <c r="P532" s="40"/>
      <c r="Q532" s="40"/>
      <c r="R532" s="40"/>
      <c r="S532" s="40"/>
      <c r="T532" s="39">
        <v>2714</v>
      </c>
      <c r="U532" s="42">
        <f t="shared" si="9"/>
        <v>2714</v>
      </c>
    </row>
    <row r="533" spans="1:21" ht="12.75" customHeight="1">
      <c r="A533" s="35">
        <v>101860707</v>
      </c>
      <c r="B533" s="35" t="s">
        <v>353</v>
      </c>
      <c r="C533" s="36" t="s">
        <v>1295</v>
      </c>
      <c r="D533" s="37" t="s">
        <v>1296</v>
      </c>
      <c r="E533" s="35" t="s">
        <v>1299</v>
      </c>
      <c r="F533" s="63">
        <v>42866</v>
      </c>
      <c r="G533" s="1" t="s">
        <v>1300</v>
      </c>
      <c r="H533" s="63">
        <v>42872</v>
      </c>
      <c r="I533" s="64">
        <v>6608</v>
      </c>
      <c r="J533" s="64"/>
      <c r="K533" s="1">
        <v>100</v>
      </c>
      <c r="L533" s="1" t="s">
        <v>91</v>
      </c>
      <c r="M533" s="1" t="s">
        <v>99</v>
      </c>
      <c r="N533" s="64">
        <v>6608</v>
      </c>
      <c r="O533" s="64"/>
      <c r="P533" s="40"/>
      <c r="Q533" s="40"/>
      <c r="R533" s="40"/>
      <c r="S533" s="40"/>
      <c r="T533" s="64">
        <v>6608</v>
      </c>
      <c r="U533" s="42"/>
    </row>
    <row r="534" spans="1:21" ht="12.75" customHeight="1">
      <c r="A534" s="35">
        <v>101860707</v>
      </c>
      <c r="B534" s="35" t="s">
        <v>203</v>
      </c>
      <c r="C534" s="36" t="s">
        <v>1295</v>
      </c>
      <c r="D534" s="37" t="s">
        <v>1296</v>
      </c>
      <c r="E534" s="35" t="s">
        <v>1299</v>
      </c>
      <c r="F534" s="63">
        <v>42866</v>
      </c>
      <c r="G534" s="1" t="s">
        <v>1300</v>
      </c>
      <c r="H534" s="63">
        <v>42872</v>
      </c>
      <c r="I534" s="64">
        <v>1121</v>
      </c>
      <c r="J534" s="64"/>
      <c r="K534" s="1">
        <v>100</v>
      </c>
      <c r="L534" s="1" t="s">
        <v>91</v>
      </c>
      <c r="M534" s="1" t="s">
        <v>99</v>
      </c>
      <c r="N534" s="64">
        <v>1121</v>
      </c>
      <c r="O534" s="64"/>
      <c r="P534" s="40"/>
      <c r="Q534" s="40"/>
      <c r="R534" s="40"/>
      <c r="S534" s="40"/>
      <c r="T534" s="64">
        <v>1121</v>
      </c>
      <c r="U534" s="42"/>
    </row>
    <row r="535" spans="1:21" ht="12.75" customHeight="1">
      <c r="A535" s="35"/>
      <c r="B535" s="35"/>
      <c r="C535" s="43" t="s">
        <v>1301</v>
      </c>
      <c r="D535" s="37"/>
      <c r="E535" s="35"/>
      <c r="F535" s="63"/>
      <c r="G535" s="1"/>
      <c r="H535" s="63"/>
      <c r="I535" s="65">
        <f>SUM(I531:I534)</f>
        <v>19470</v>
      </c>
      <c r="J535" s="65">
        <f>I535</f>
        <v>19470</v>
      </c>
      <c r="K535" s="1"/>
      <c r="L535" s="1"/>
      <c r="M535" s="1"/>
      <c r="N535" s="40"/>
      <c r="O535" s="40"/>
      <c r="P535" s="40"/>
      <c r="Q535" s="40"/>
      <c r="R535" s="40"/>
      <c r="S535" s="40"/>
      <c r="T535" s="44">
        <f>SUM(T531:T534)</f>
        <v>19470</v>
      </c>
      <c r="U535" s="42">
        <f t="shared" si="9"/>
        <v>0</v>
      </c>
    </row>
    <row r="536" spans="1:21" ht="12.75" customHeight="1">
      <c r="A536" s="35">
        <v>130481148</v>
      </c>
      <c r="B536" s="35" t="s">
        <v>997</v>
      </c>
      <c r="C536" s="36" t="s">
        <v>1302</v>
      </c>
      <c r="D536" s="37" t="s">
        <v>1303</v>
      </c>
      <c r="E536" s="35" t="s">
        <v>1304</v>
      </c>
      <c r="F536" s="63">
        <v>42803</v>
      </c>
      <c r="G536" s="1" t="s">
        <v>1305</v>
      </c>
      <c r="H536" s="63">
        <v>42816</v>
      </c>
      <c r="I536" s="64">
        <v>339250</v>
      </c>
      <c r="J536" s="64"/>
      <c r="K536" s="1">
        <v>100</v>
      </c>
      <c r="L536" s="1" t="s">
        <v>508</v>
      </c>
      <c r="M536" s="1" t="s">
        <v>185</v>
      </c>
      <c r="N536" s="40"/>
      <c r="O536" s="64">
        <v>339250</v>
      </c>
      <c r="P536" s="40"/>
      <c r="Q536" s="40"/>
      <c r="R536" s="40"/>
      <c r="S536" s="40"/>
      <c r="T536" s="41">
        <v>339250</v>
      </c>
      <c r="U536" s="42">
        <f t="shared" si="9"/>
        <v>339250</v>
      </c>
    </row>
    <row r="537" spans="1:21" ht="12.75" customHeight="1">
      <c r="A537" s="35">
        <v>130481148</v>
      </c>
      <c r="B537" s="35" t="s">
        <v>740</v>
      </c>
      <c r="C537" s="36" t="s">
        <v>1302</v>
      </c>
      <c r="D537" s="37" t="s">
        <v>1306</v>
      </c>
      <c r="E537" s="35" t="s">
        <v>1307</v>
      </c>
      <c r="F537" s="63">
        <v>42824</v>
      </c>
      <c r="G537" s="1" t="s">
        <v>1308</v>
      </c>
      <c r="H537" s="63">
        <v>42843</v>
      </c>
      <c r="I537" s="64">
        <v>30237.5</v>
      </c>
      <c r="J537" s="64"/>
      <c r="K537" s="1">
        <v>100</v>
      </c>
      <c r="L537" s="1" t="s">
        <v>59</v>
      </c>
      <c r="M537" s="1" t="s">
        <v>125</v>
      </c>
      <c r="N537" s="64"/>
      <c r="O537" s="64">
        <v>30237.5</v>
      </c>
      <c r="P537" s="40"/>
      <c r="Q537" s="40"/>
      <c r="R537" s="40"/>
      <c r="S537" s="40"/>
      <c r="T537" s="39">
        <v>30237.5</v>
      </c>
      <c r="U537" s="79">
        <f t="shared" si="9"/>
        <v>30237.5</v>
      </c>
    </row>
    <row r="538" spans="1:21" s="90" customFormat="1" ht="12.75" customHeight="1">
      <c r="A538" s="80">
        <v>130481148</v>
      </c>
      <c r="B538" s="80" t="s">
        <v>1309</v>
      </c>
      <c r="C538" s="81" t="s">
        <v>1302</v>
      </c>
      <c r="D538" s="82" t="s">
        <v>1310</v>
      </c>
      <c r="E538" s="80" t="s">
        <v>1311</v>
      </c>
      <c r="F538" s="85">
        <v>42822</v>
      </c>
      <c r="G538" s="84" t="s">
        <v>1312</v>
      </c>
      <c r="H538" s="85">
        <v>42843</v>
      </c>
      <c r="I538" s="86">
        <v>2000.1</v>
      </c>
      <c r="J538" s="86"/>
      <c r="K538" s="84">
        <v>100</v>
      </c>
      <c r="L538" s="1" t="s">
        <v>59</v>
      </c>
      <c r="M538" s="84" t="s">
        <v>126</v>
      </c>
      <c r="N538" s="86"/>
      <c r="O538" s="86">
        <v>2000.1</v>
      </c>
      <c r="P538" s="87"/>
      <c r="Q538" s="87"/>
      <c r="R538" s="87"/>
      <c r="S538" s="87"/>
      <c r="T538" s="86">
        <v>2000.1</v>
      </c>
      <c r="U538" s="96">
        <f t="shared" si="9"/>
        <v>2000.1</v>
      </c>
    </row>
    <row r="539" spans="1:21" s="90" customFormat="1" ht="12.75" customHeight="1">
      <c r="A539" s="80">
        <v>130481148</v>
      </c>
      <c r="B539" s="80" t="s">
        <v>855</v>
      </c>
      <c r="C539" s="81" t="s">
        <v>1302</v>
      </c>
      <c r="D539" s="82" t="s">
        <v>1310</v>
      </c>
      <c r="E539" s="80" t="s">
        <v>1311</v>
      </c>
      <c r="F539" s="85">
        <v>42822</v>
      </c>
      <c r="G539" s="84" t="s">
        <v>1312</v>
      </c>
      <c r="H539" s="85">
        <v>42843</v>
      </c>
      <c r="I539" s="86">
        <v>2537</v>
      </c>
      <c r="J539" s="86"/>
      <c r="K539" s="84">
        <v>100</v>
      </c>
      <c r="L539" s="1" t="s">
        <v>59</v>
      </c>
      <c r="M539" s="84" t="s">
        <v>126</v>
      </c>
      <c r="N539" s="86"/>
      <c r="O539" s="86">
        <v>2537</v>
      </c>
      <c r="P539" s="87"/>
      <c r="Q539" s="87"/>
      <c r="R539" s="87"/>
      <c r="S539" s="87"/>
      <c r="T539" s="86">
        <v>2537</v>
      </c>
      <c r="U539" s="96">
        <f t="shared" si="9"/>
        <v>2537</v>
      </c>
    </row>
    <row r="540" spans="1:21" ht="12.75" customHeight="1">
      <c r="A540" s="35"/>
      <c r="B540" s="35"/>
      <c r="C540" s="43" t="s">
        <v>1313</v>
      </c>
      <c r="D540" s="37"/>
      <c r="E540" s="35"/>
      <c r="F540" s="63"/>
      <c r="G540" s="1"/>
      <c r="H540" s="63"/>
      <c r="I540" s="65">
        <f>SUM(I536:I539)</f>
        <v>374024.6</v>
      </c>
      <c r="J540" s="65">
        <f>I540</f>
        <v>374024.6</v>
      </c>
      <c r="K540" s="1"/>
      <c r="L540" s="1"/>
      <c r="M540" s="1"/>
      <c r="N540" s="40"/>
      <c r="O540" s="40"/>
      <c r="P540" s="40"/>
      <c r="Q540" s="40"/>
      <c r="R540" s="40"/>
      <c r="S540" s="40"/>
      <c r="T540" s="45">
        <f>SUM(T536:T538)</f>
        <v>371487.6</v>
      </c>
      <c r="U540" s="42">
        <f t="shared" si="9"/>
        <v>0</v>
      </c>
    </row>
    <row r="541" spans="1:21" ht="12.75" customHeight="1">
      <c r="A541" s="35">
        <v>124029643</v>
      </c>
      <c r="B541" s="35" t="s">
        <v>1157</v>
      </c>
      <c r="C541" s="36" t="s">
        <v>1314</v>
      </c>
      <c r="D541" s="37" t="s">
        <v>1315</v>
      </c>
      <c r="E541" s="35" t="s">
        <v>1316</v>
      </c>
      <c r="F541" s="63">
        <v>42731</v>
      </c>
      <c r="G541" s="1" t="s">
        <v>1317</v>
      </c>
      <c r="H541" s="63">
        <v>42759</v>
      </c>
      <c r="I541" s="64">
        <v>17110</v>
      </c>
      <c r="J541" s="64"/>
      <c r="K541" s="1">
        <v>100</v>
      </c>
      <c r="L541" s="1" t="s">
        <v>59</v>
      </c>
      <c r="M541" s="1" t="s">
        <v>1318</v>
      </c>
      <c r="N541" s="40"/>
      <c r="O541" s="64">
        <v>17110</v>
      </c>
      <c r="P541" s="40"/>
      <c r="Q541" s="40"/>
      <c r="R541" s="40"/>
      <c r="S541" s="40"/>
      <c r="T541" s="41">
        <v>17110</v>
      </c>
      <c r="U541" s="42">
        <f t="shared" si="9"/>
        <v>17110</v>
      </c>
    </row>
    <row r="542" spans="1:21" ht="12.75" customHeight="1">
      <c r="A542" s="35">
        <v>124029643</v>
      </c>
      <c r="B542" s="35" t="s">
        <v>1157</v>
      </c>
      <c r="C542" s="36" t="s">
        <v>1314</v>
      </c>
      <c r="D542" s="37" t="s">
        <v>1319</v>
      </c>
      <c r="E542" s="35" t="s">
        <v>1320</v>
      </c>
      <c r="F542" s="63">
        <v>42825</v>
      </c>
      <c r="G542" s="1" t="s">
        <v>1321</v>
      </c>
      <c r="H542" s="63">
        <v>42759</v>
      </c>
      <c r="I542" s="64">
        <v>13452</v>
      </c>
      <c r="J542" s="64"/>
      <c r="K542" s="1">
        <v>100</v>
      </c>
      <c r="L542" s="1" t="s">
        <v>59</v>
      </c>
      <c r="M542" s="1" t="s">
        <v>1322</v>
      </c>
      <c r="N542" s="64"/>
      <c r="O542" s="64">
        <v>13452</v>
      </c>
      <c r="Q542" s="40"/>
      <c r="R542" s="40"/>
      <c r="S542" s="40"/>
      <c r="T542" s="39">
        <v>13452</v>
      </c>
      <c r="U542" s="42">
        <f t="shared" si="9"/>
        <v>13452</v>
      </c>
    </row>
    <row r="543" spans="1:21" ht="12.75" customHeight="1">
      <c r="A543" s="35">
        <v>124029643</v>
      </c>
      <c r="B543" s="35" t="s">
        <v>1157</v>
      </c>
      <c r="C543" s="36" t="s">
        <v>1314</v>
      </c>
      <c r="D543" s="37" t="s">
        <v>1323</v>
      </c>
      <c r="E543" s="35" t="s">
        <v>1324</v>
      </c>
      <c r="F543" s="63">
        <v>42864</v>
      </c>
      <c r="G543" s="1" t="s">
        <v>1325</v>
      </c>
      <c r="H543" s="63">
        <v>42873</v>
      </c>
      <c r="I543" s="64">
        <v>14537.6</v>
      </c>
      <c r="J543" s="64"/>
      <c r="K543" s="1">
        <v>100</v>
      </c>
      <c r="L543" s="1" t="s">
        <v>91</v>
      </c>
      <c r="M543" s="1" t="s">
        <v>1326</v>
      </c>
      <c r="N543" s="64">
        <v>14537.6</v>
      </c>
      <c r="O543" s="64"/>
      <c r="Q543" s="40"/>
      <c r="R543" s="40"/>
      <c r="S543" s="40"/>
      <c r="T543" s="64">
        <v>14537.6</v>
      </c>
      <c r="U543" s="42"/>
    </row>
    <row r="544" spans="1:21" ht="12" customHeight="1">
      <c r="A544" s="35"/>
      <c r="B544" s="35"/>
      <c r="C544" s="43" t="s">
        <v>1327</v>
      </c>
      <c r="D544" s="37"/>
      <c r="E544" s="35"/>
      <c r="F544" s="63"/>
      <c r="G544" s="1"/>
      <c r="H544" s="63"/>
      <c r="I544" s="65">
        <f>SUM(I541:I543)</f>
        <v>45099.6</v>
      </c>
      <c r="J544" s="65">
        <f>I544</f>
        <v>45099.6</v>
      </c>
      <c r="K544" s="1"/>
      <c r="L544" s="1"/>
      <c r="M544" s="1"/>
      <c r="N544" s="40"/>
      <c r="O544" s="40"/>
      <c r="P544" s="40"/>
      <c r="Q544" s="40"/>
      <c r="R544" s="40"/>
      <c r="S544" s="40"/>
      <c r="T544" s="45">
        <f>SUM(T541:T543)</f>
        <v>45099.6</v>
      </c>
      <c r="U544" s="42">
        <f t="shared" si="9"/>
        <v>0</v>
      </c>
    </row>
    <row r="545" spans="1:21" ht="12.75" customHeight="1">
      <c r="A545" s="35">
        <v>131529879</v>
      </c>
      <c r="B545" s="35" t="s">
        <v>67</v>
      </c>
      <c r="C545" s="36" t="s">
        <v>1328</v>
      </c>
      <c r="D545" s="37" t="s">
        <v>1329</v>
      </c>
      <c r="E545" s="35" t="s">
        <v>1330</v>
      </c>
      <c r="F545" s="63">
        <v>42801</v>
      </c>
      <c r="G545" s="1" t="s">
        <v>948</v>
      </c>
      <c r="H545" s="63">
        <v>42808</v>
      </c>
      <c r="I545" s="64">
        <v>8446.44</v>
      </c>
      <c r="J545" s="64"/>
      <c r="K545" s="1">
        <v>100</v>
      </c>
      <c r="L545" s="1" t="s">
        <v>59</v>
      </c>
      <c r="M545" s="1" t="s">
        <v>1331</v>
      </c>
      <c r="N545" s="64"/>
      <c r="O545" s="64">
        <v>8446.44</v>
      </c>
      <c r="P545" s="40"/>
      <c r="Q545" s="40"/>
      <c r="R545" s="40"/>
      <c r="S545" s="40"/>
      <c r="T545" s="39">
        <v>8446.44</v>
      </c>
      <c r="U545" s="79">
        <f t="shared" si="9"/>
        <v>8446.44</v>
      </c>
    </row>
    <row r="546" spans="1:21" ht="14.25" customHeight="1">
      <c r="A546" s="35">
        <v>131529879</v>
      </c>
      <c r="B546" s="35" t="s">
        <v>644</v>
      </c>
      <c r="C546" s="36" t="s">
        <v>1328</v>
      </c>
      <c r="D546" s="37" t="s">
        <v>1329</v>
      </c>
      <c r="E546" s="35" t="s">
        <v>1330</v>
      </c>
      <c r="F546" s="63">
        <v>42801</v>
      </c>
      <c r="G546" s="1" t="s">
        <v>948</v>
      </c>
      <c r="H546" s="63">
        <v>42808</v>
      </c>
      <c r="I546" s="64">
        <v>36000.5</v>
      </c>
      <c r="J546" s="64"/>
      <c r="K546" s="1">
        <v>100</v>
      </c>
      <c r="L546" s="1" t="s">
        <v>59</v>
      </c>
      <c r="M546" s="1" t="s">
        <v>1331</v>
      </c>
      <c r="N546" s="64"/>
      <c r="O546" s="64">
        <v>36000.5</v>
      </c>
      <c r="P546" s="40"/>
      <c r="Q546" s="40"/>
      <c r="R546" s="40"/>
      <c r="S546" s="40"/>
      <c r="T546" s="39">
        <v>36000.5</v>
      </c>
      <c r="U546" s="79">
        <f t="shared" si="9"/>
        <v>36000.5</v>
      </c>
    </row>
    <row r="547" spans="1:21" ht="24.75" customHeight="1">
      <c r="A547" s="35">
        <v>131529879</v>
      </c>
      <c r="B547" s="35" t="s">
        <v>203</v>
      </c>
      <c r="C547" s="36" t="s">
        <v>1328</v>
      </c>
      <c r="D547" s="37" t="s">
        <v>1332</v>
      </c>
      <c r="E547" s="35" t="s">
        <v>1333</v>
      </c>
      <c r="F547" s="63">
        <v>42807</v>
      </c>
      <c r="G547" s="1" t="s">
        <v>956</v>
      </c>
      <c r="H547" s="63">
        <v>42815</v>
      </c>
      <c r="I547" s="64">
        <v>89432.01</v>
      </c>
      <c r="J547" s="64"/>
      <c r="K547" s="1">
        <v>100</v>
      </c>
      <c r="L547" s="1" t="s">
        <v>59</v>
      </c>
      <c r="M547" s="1" t="s">
        <v>456</v>
      </c>
      <c r="N547" s="64"/>
      <c r="O547" s="64">
        <v>89432.01</v>
      </c>
      <c r="P547" s="40"/>
      <c r="Q547" s="40"/>
      <c r="R547" s="40"/>
      <c r="S547" s="40"/>
      <c r="T547" s="39">
        <v>89432.01</v>
      </c>
      <c r="U547" s="79">
        <f t="shared" si="9"/>
        <v>89432.01</v>
      </c>
    </row>
    <row r="548" spans="1:21" ht="28.5" customHeight="1">
      <c r="A548" s="35">
        <v>131529879</v>
      </c>
      <c r="B548" s="35" t="s">
        <v>852</v>
      </c>
      <c r="C548" s="36" t="s">
        <v>1328</v>
      </c>
      <c r="D548" s="37" t="s">
        <v>1332</v>
      </c>
      <c r="E548" s="35" t="s">
        <v>1333</v>
      </c>
      <c r="F548" s="63">
        <v>42807</v>
      </c>
      <c r="G548" s="1" t="s">
        <v>956</v>
      </c>
      <c r="H548" s="63">
        <v>42815</v>
      </c>
      <c r="I548" s="64">
        <v>3201.81</v>
      </c>
      <c r="J548" s="64"/>
      <c r="K548" s="1">
        <v>100</v>
      </c>
      <c r="L548" s="1" t="s">
        <v>59</v>
      </c>
      <c r="M548" s="1" t="s">
        <v>456</v>
      </c>
      <c r="N548" s="64"/>
      <c r="O548" s="64">
        <v>3201.81</v>
      </c>
      <c r="P548" s="40"/>
      <c r="Q548" s="40"/>
      <c r="R548" s="40"/>
      <c r="S548" s="40"/>
      <c r="T548" s="39">
        <v>3201.81</v>
      </c>
      <c r="U548" s="79">
        <f t="shared" si="9"/>
        <v>3201.81</v>
      </c>
    </row>
    <row r="549" spans="1:21" ht="25.5" customHeight="1">
      <c r="A549" s="35">
        <v>131529879</v>
      </c>
      <c r="B549" s="35" t="s">
        <v>353</v>
      </c>
      <c r="C549" s="36" t="s">
        <v>1328</v>
      </c>
      <c r="D549" s="37" t="s">
        <v>1332</v>
      </c>
      <c r="E549" s="35" t="s">
        <v>1333</v>
      </c>
      <c r="F549" s="63">
        <v>42807</v>
      </c>
      <c r="G549" s="1" t="s">
        <v>956</v>
      </c>
      <c r="H549" s="63">
        <v>42815</v>
      </c>
      <c r="I549" s="64">
        <v>5230.8100000000004</v>
      </c>
      <c r="J549" s="64"/>
      <c r="K549" s="1">
        <v>100</v>
      </c>
      <c r="L549" s="1" t="s">
        <v>59</v>
      </c>
      <c r="M549" s="1" t="s">
        <v>456</v>
      </c>
      <c r="N549" s="64"/>
      <c r="O549" s="64">
        <v>5230.8100000000004</v>
      </c>
      <c r="P549" s="40"/>
      <c r="Q549" s="40"/>
      <c r="R549" s="40"/>
      <c r="S549" s="40"/>
      <c r="T549" s="39">
        <v>5230.8100000000004</v>
      </c>
      <c r="U549" s="79">
        <f t="shared" si="9"/>
        <v>5230.8100000000004</v>
      </c>
    </row>
    <row r="550" spans="1:21" ht="12.75" customHeight="1">
      <c r="A550" s="35">
        <v>131529879</v>
      </c>
      <c r="B550" s="35" t="s">
        <v>755</v>
      </c>
      <c r="C550" s="36" t="s">
        <v>1328</v>
      </c>
      <c r="D550" s="37" t="s">
        <v>1334</v>
      </c>
      <c r="E550" s="35" t="s">
        <v>1335</v>
      </c>
      <c r="F550" s="63">
        <v>42804</v>
      </c>
      <c r="G550" s="1" t="s">
        <v>950</v>
      </c>
      <c r="H550" s="63">
        <v>42810</v>
      </c>
      <c r="I550" s="64">
        <v>20152.82</v>
      </c>
      <c r="J550" s="64"/>
      <c r="K550" s="1">
        <v>100</v>
      </c>
      <c r="L550" s="1" t="s">
        <v>59</v>
      </c>
      <c r="M550" s="1" t="s">
        <v>1336</v>
      </c>
      <c r="N550" s="40"/>
      <c r="O550" s="64">
        <v>20152.82</v>
      </c>
      <c r="P550" s="40"/>
      <c r="Q550" s="40"/>
      <c r="R550" s="40"/>
      <c r="S550" s="40"/>
      <c r="T550" s="41">
        <v>48819.97</v>
      </c>
      <c r="U550" s="42">
        <f t="shared" si="9"/>
        <v>20152.82</v>
      </c>
    </row>
    <row r="551" spans="1:21" ht="12.75" customHeight="1">
      <c r="A551" s="35">
        <v>131529879</v>
      </c>
      <c r="B551" s="35" t="s">
        <v>735</v>
      </c>
      <c r="C551" s="36" t="s">
        <v>1328</v>
      </c>
      <c r="D551" s="37" t="s">
        <v>1334</v>
      </c>
      <c r="E551" s="35" t="s">
        <v>1335</v>
      </c>
      <c r="F551" s="63">
        <v>42804</v>
      </c>
      <c r="G551" s="1" t="s">
        <v>950</v>
      </c>
      <c r="H551" s="63">
        <v>42810</v>
      </c>
      <c r="I551" s="64">
        <v>8907.1200000000008</v>
      </c>
      <c r="J551" s="64"/>
      <c r="K551" s="1">
        <v>100</v>
      </c>
      <c r="L551" s="1" t="s">
        <v>59</v>
      </c>
      <c r="M551" s="1" t="s">
        <v>1336</v>
      </c>
      <c r="N551" s="40"/>
      <c r="O551" s="64">
        <v>8907.1200000000008</v>
      </c>
      <c r="P551" s="40"/>
      <c r="Q551" s="40"/>
      <c r="R551" s="40"/>
      <c r="S551" s="40"/>
      <c r="T551" s="41">
        <v>48819.97</v>
      </c>
      <c r="U551" s="42">
        <f t="shared" si="9"/>
        <v>8907.1200000000008</v>
      </c>
    </row>
    <row r="552" spans="1:21" ht="12.75" customHeight="1">
      <c r="A552" s="35">
        <v>131529879</v>
      </c>
      <c r="B552" s="35" t="s">
        <v>203</v>
      </c>
      <c r="C552" s="36" t="s">
        <v>1328</v>
      </c>
      <c r="D552" s="37" t="s">
        <v>1334</v>
      </c>
      <c r="E552" s="35" t="s">
        <v>1335</v>
      </c>
      <c r="F552" s="63">
        <v>42804</v>
      </c>
      <c r="G552" s="1" t="s">
        <v>950</v>
      </c>
      <c r="H552" s="63">
        <v>42810</v>
      </c>
      <c r="I552" s="64">
        <v>1830.72</v>
      </c>
      <c r="J552" s="64"/>
      <c r="K552" s="1">
        <v>100</v>
      </c>
      <c r="L552" s="1" t="s">
        <v>59</v>
      </c>
      <c r="M552" s="1" t="s">
        <v>1336</v>
      </c>
      <c r="N552" s="40"/>
      <c r="O552" s="64">
        <v>1830.72</v>
      </c>
      <c r="P552" s="40"/>
      <c r="Q552" s="40"/>
      <c r="R552" s="40"/>
      <c r="S552" s="40"/>
      <c r="T552" s="41">
        <v>48819.97</v>
      </c>
      <c r="U552" s="42">
        <f t="shared" si="9"/>
        <v>1830.72</v>
      </c>
    </row>
    <row r="553" spans="1:21" ht="12.75" customHeight="1">
      <c r="A553" s="35">
        <v>131529879</v>
      </c>
      <c r="B553" s="35" t="s">
        <v>180</v>
      </c>
      <c r="C553" s="36" t="s">
        <v>1328</v>
      </c>
      <c r="D553" s="37" t="s">
        <v>1334</v>
      </c>
      <c r="E553" s="35" t="s">
        <v>1335</v>
      </c>
      <c r="F553" s="63">
        <v>42804</v>
      </c>
      <c r="G553" s="1" t="s">
        <v>950</v>
      </c>
      <c r="H553" s="63">
        <v>42810</v>
      </c>
      <c r="I553" s="64">
        <v>370.54</v>
      </c>
      <c r="J553" s="64"/>
      <c r="K553" s="1">
        <v>100</v>
      </c>
      <c r="L553" s="1" t="s">
        <v>59</v>
      </c>
      <c r="M553" s="1" t="s">
        <v>1336</v>
      </c>
      <c r="N553" s="40"/>
      <c r="O553" s="64">
        <v>370.54</v>
      </c>
      <c r="P553" s="40"/>
      <c r="Q553" s="40"/>
      <c r="R553" s="40"/>
      <c r="S553" s="40"/>
      <c r="T553" s="41">
        <v>48819.97</v>
      </c>
      <c r="U553" s="42">
        <f t="shared" si="9"/>
        <v>370.54</v>
      </c>
    </row>
    <row r="554" spans="1:21" ht="12.75" customHeight="1">
      <c r="A554" s="35">
        <v>131529879</v>
      </c>
      <c r="B554" s="35" t="s">
        <v>358</v>
      </c>
      <c r="C554" s="36" t="s">
        <v>1328</v>
      </c>
      <c r="D554" s="37" t="s">
        <v>1334</v>
      </c>
      <c r="E554" s="35" t="s">
        <v>1335</v>
      </c>
      <c r="F554" s="63">
        <v>42804</v>
      </c>
      <c r="G554" s="1" t="s">
        <v>950</v>
      </c>
      <c r="H554" s="63">
        <v>42810</v>
      </c>
      <c r="I554" s="64">
        <v>171.83</v>
      </c>
      <c r="J554" s="64"/>
      <c r="K554" s="1">
        <v>100</v>
      </c>
      <c r="L554" s="1" t="s">
        <v>59</v>
      </c>
      <c r="M554" s="1" t="s">
        <v>1336</v>
      </c>
      <c r="N554" s="40"/>
      <c r="O554" s="64">
        <v>171.83</v>
      </c>
      <c r="P554" s="40"/>
      <c r="Q554" s="40"/>
      <c r="R554" s="40"/>
      <c r="S554" s="40"/>
      <c r="T554" s="41">
        <v>48819.97</v>
      </c>
      <c r="U554" s="42">
        <f t="shared" si="9"/>
        <v>171.83</v>
      </c>
    </row>
    <row r="555" spans="1:21" ht="12.75" customHeight="1">
      <c r="A555" s="35">
        <v>131529879</v>
      </c>
      <c r="B555" s="35" t="s">
        <v>574</v>
      </c>
      <c r="C555" s="36" t="s">
        <v>1328</v>
      </c>
      <c r="D555" s="37" t="s">
        <v>1334</v>
      </c>
      <c r="E555" s="35" t="s">
        <v>1335</v>
      </c>
      <c r="F555" s="63">
        <v>42804</v>
      </c>
      <c r="G555" s="1" t="s">
        <v>950</v>
      </c>
      <c r="H555" s="63">
        <v>42810</v>
      </c>
      <c r="I555" s="64">
        <v>14854.71</v>
      </c>
      <c r="J555" s="64"/>
      <c r="K555" s="1">
        <v>100</v>
      </c>
      <c r="L555" s="1" t="s">
        <v>59</v>
      </c>
      <c r="M555" s="1" t="s">
        <v>1336</v>
      </c>
      <c r="N555" s="40"/>
      <c r="O555" s="64">
        <v>14854.71</v>
      </c>
      <c r="P555" s="40"/>
      <c r="Q555" s="40"/>
      <c r="R555" s="40"/>
      <c r="S555" s="40"/>
      <c r="T555" s="41">
        <v>48819.97</v>
      </c>
      <c r="U555" s="42">
        <f t="shared" si="9"/>
        <v>14854.71</v>
      </c>
    </row>
    <row r="556" spans="1:21" ht="12.75" customHeight="1">
      <c r="A556" s="35">
        <v>131529879</v>
      </c>
      <c r="B556" s="35" t="s">
        <v>353</v>
      </c>
      <c r="C556" s="36" t="s">
        <v>1328</v>
      </c>
      <c r="D556" s="37" t="s">
        <v>1334</v>
      </c>
      <c r="E556" s="35" t="s">
        <v>1335</v>
      </c>
      <c r="F556" s="63">
        <v>42804</v>
      </c>
      <c r="G556" s="1" t="s">
        <v>950</v>
      </c>
      <c r="H556" s="63">
        <v>42810</v>
      </c>
      <c r="I556" s="64">
        <v>2006.54</v>
      </c>
      <c r="J556" s="64"/>
      <c r="K556" s="1">
        <v>100</v>
      </c>
      <c r="L556" s="1" t="s">
        <v>59</v>
      </c>
      <c r="M556" s="1" t="s">
        <v>1336</v>
      </c>
      <c r="N556" s="40"/>
      <c r="O556" s="64">
        <v>2006.54</v>
      </c>
      <c r="P556" s="40"/>
      <c r="Q556" s="40"/>
      <c r="R556" s="40"/>
      <c r="S556" s="40"/>
      <c r="T556" s="41">
        <v>48819.97</v>
      </c>
      <c r="U556" s="42">
        <f t="shared" si="9"/>
        <v>2006.54</v>
      </c>
    </row>
    <row r="557" spans="1:21" ht="12.75" customHeight="1">
      <c r="A557" s="35">
        <v>131529879</v>
      </c>
      <c r="B557" s="35" t="s">
        <v>67</v>
      </c>
      <c r="C557" s="36" t="s">
        <v>1328</v>
      </c>
      <c r="D557" s="37" t="s">
        <v>1334</v>
      </c>
      <c r="E557" s="35" t="s">
        <v>1335</v>
      </c>
      <c r="F557" s="63">
        <v>42804</v>
      </c>
      <c r="G557" s="1" t="s">
        <v>950</v>
      </c>
      <c r="H557" s="63">
        <v>42810</v>
      </c>
      <c r="I557" s="64">
        <v>525.69000000000005</v>
      </c>
      <c r="J557" s="64"/>
      <c r="K557" s="1">
        <v>100</v>
      </c>
      <c r="L557" s="1" t="s">
        <v>59</v>
      </c>
      <c r="M557" s="1" t="s">
        <v>1336</v>
      </c>
      <c r="N557" s="40"/>
      <c r="O557" s="64">
        <v>525.69000000000005</v>
      </c>
      <c r="P557" s="40"/>
      <c r="Q557" s="40"/>
      <c r="R557" s="40"/>
      <c r="S557" s="40"/>
      <c r="T557" s="41">
        <v>48819.97</v>
      </c>
      <c r="U557" s="42">
        <f t="shared" si="9"/>
        <v>525.69000000000005</v>
      </c>
    </row>
    <row r="558" spans="1:21" ht="12.75" customHeight="1">
      <c r="A558" s="35">
        <v>131529879</v>
      </c>
      <c r="B558" s="35" t="s">
        <v>735</v>
      </c>
      <c r="C558" s="36" t="s">
        <v>1328</v>
      </c>
      <c r="D558" s="37" t="s">
        <v>1337</v>
      </c>
      <c r="E558" s="35" t="s">
        <v>1338</v>
      </c>
      <c r="F558" s="63">
        <v>42823</v>
      </c>
      <c r="G558" s="1" t="s">
        <v>958</v>
      </c>
      <c r="H558" s="63">
        <v>42824</v>
      </c>
      <c r="I558" s="64">
        <v>9192.5</v>
      </c>
      <c r="J558" s="64"/>
      <c r="K558" s="1">
        <v>100</v>
      </c>
      <c r="L558" s="1" t="s">
        <v>59</v>
      </c>
      <c r="M558" s="1" t="s">
        <v>255</v>
      </c>
      <c r="N558" s="64"/>
      <c r="O558" s="64">
        <v>9192.5</v>
      </c>
      <c r="P558" s="40"/>
      <c r="Q558" s="40"/>
      <c r="R558" s="40"/>
      <c r="S558" s="40"/>
      <c r="T558" s="39">
        <v>9192.5</v>
      </c>
      <c r="U558" s="79">
        <f t="shared" si="9"/>
        <v>9192.5</v>
      </c>
    </row>
    <row r="559" spans="1:21" ht="12.75" customHeight="1">
      <c r="A559" s="35">
        <v>131529879</v>
      </c>
      <c r="B559" s="35" t="s">
        <v>1157</v>
      </c>
      <c r="C559" s="36" t="s">
        <v>1328</v>
      </c>
      <c r="D559" s="37" t="s">
        <v>1337</v>
      </c>
      <c r="E559" s="35" t="s">
        <v>1338</v>
      </c>
      <c r="F559" s="63">
        <v>42823</v>
      </c>
      <c r="G559" s="1" t="s">
        <v>958</v>
      </c>
      <c r="H559" s="63">
        <v>42824</v>
      </c>
      <c r="I559" s="64">
        <v>28998.12</v>
      </c>
      <c r="J559" s="64"/>
      <c r="K559" s="1">
        <v>100</v>
      </c>
      <c r="L559" s="1" t="s">
        <v>59</v>
      </c>
      <c r="M559" s="1" t="s">
        <v>255</v>
      </c>
      <c r="N559" s="64"/>
      <c r="O559" s="64">
        <v>28998.12</v>
      </c>
      <c r="P559" s="40"/>
      <c r="Q559" s="40"/>
      <c r="R559" s="40"/>
      <c r="S559" s="40"/>
      <c r="T559" s="39">
        <v>28998.12</v>
      </c>
      <c r="U559" s="79">
        <f t="shared" si="9"/>
        <v>28998.12</v>
      </c>
    </row>
    <row r="560" spans="1:21" ht="12" customHeight="1">
      <c r="A560" s="35">
        <v>131529879</v>
      </c>
      <c r="B560" s="35" t="s">
        <v>353</v>
      </c>
      <c r="C560" s="36" t="s">
        <v>1328</v>
      </c>
      <c r="D560" s="37" t="s">
        <v>1339</v>
      </c>
      <c r="E560" s="35" t="s">
        <v>1340</v>
      </c>
      <c r="F560" s="63">
        <v>42814</v>
      </c>
      <c r="G560" s="1" t="s">
        <v>953</v>
      </c>
      <c r="H560" s="63">
        <v>42831</v>
      </c>
      <c r="I560" s="64">
        <v>53076.4</v>
      </c>
      <c r="J560" s="64"/>
      <c r="K560" s="1">
        <v>100</v>
      </c>
      <c r="L560" s="1" t="s">
        <v>59</v>
      </c>
      <c r="M560" s="1" t="s">
        <v>1341</v>
      </c>
      <c r="N560" s="40"/>
      <c r="O560" s="40">
        <v>53076.4</v>
      </c>
      <c r="P560" s="40" t="s">
        <v>136</v>
      </c>
      <c r="Q560" s="40"/>
      <c r="R560" s="40"/>
      <c r="S560" s="40"/>
      <c r="T560" s="41">
        <v>53076.4</v>
      </c>
      <c r="U560" s="42">
        <f t="shared" si="9"/>
        <v>53076.4</v>
      </c>
    </row>
    <row r="561" spans="1:21" ht="12.75" customHeight="1">
      <c r="A561" s="35">
        <v>131529879</v>
      </c>
      <c r="B561" s="35"/>
      <c r="C561" s="36" t="s">
        <v>1328</v>
      </c>
      <c r="D561" s="37" t="s">
        <v>1342</v>
      </c>
      <c r="E561" s="35" t="s">
        <v>1343</v>
      </c>
      <c r="F561" s="63">
        <v>42818</v>
      </c>
      <c r="G561" s="1" t="s">
        <v>843</v>
      </c>
      <c r="H561" s="63">
        <v>42824</v>
      </c>
      <c r="I561" s="64">
        <v>28544.2</v>
      </c>
      <c r="J561" s="64"/>
      <c r="K561" s="1">
        <v>100</v>
      </c>
      <c r="L561" s="1" t="s">
        <v>59</v>
      </c>
      <c r="M561" s="1" t="s">
        <v>214</v>
      </c>
      <c r="N561" s="40"/>
      <c r="O561" s="40">
        <v>28544.2</v>
      </c>
      <c r="P561" s="40"/>
      <c r="Q561" s="40"/>
      <c r="R561" s="40"/>
      <c r="S561" s="40"/>
      <c r="T561" s="41">
        <v>28544.2</v>
      </c>
      <c r="U561" s="42">
        <f t="shared" si="9"/>
        <v>28544.2</v>
      </c>
    </row>
    <row r="562" spans="1:21" ht="12.75" customHeight="1">
      <c r="A562" s="35">
        <v>131529879</v>
      </c>
      <c r="B562" s="35"/>
      <c r="C562" s="36" t="s">
        <v>1328</v>
      </c>
      <c r="D562" s="37" t="s">
        <v>1344</v>
      </c>
      <c r="E562" s="35" t="s">
        <v>1345</v>
      </c>
      <c r="F562" s="63">
        <v>42825</v>
      </c>
      <c r="G562" s="1" t="s">
        <v>1346</v>
      </c>
      <c r="H562" s="63"/>
      <c r="I562" s="64">
        <v>85945.96</v>
      </c>
      <c r="J562" s="64"/>
      <c r="K562" s="1">
        <v>100</v>
      </c>
      <c r="L562" s="1" t="s">
        <v>826</v>
      </c>
      <c r="M562" s="1" t="s">
        <v>456</v>
      </c>
      <c r="N562" s="40"/>
      <c r="O562" s="40"/>
      <c r="P562" s="64">
        <v>85945.96</v>
      </c>
      <c r="Q562" s="40"/>
      <c r="R562" s="40"/>
      <c r="S562" s="40"/>
      <c r="T562" s="39">
        <v>85945.96</v>
      </c>
      <c r="U562" s="42">
        <f t="shared" si="9"/>
        <v>85945.96</v>
      </c>
    </row>
    <row r="563" spans="1:21" s="90" customFormat="1" ht="12.75" customHeight="1">
      <c r="A563" s="80">
        <v>131529879</v>
      </c>
      <c r="B563" s="80" t="s">
        <v>203</v>
      </c>
      <c r="C563" s="81" t="s">
        <v>1328</v>
      </c>
      <c r="D563" s="82" t="s">
        <v>1347</v>
      </c>
      <c r="E563" s="84" t="s">
        <v>1348</v>
      </c>
      <c r="F563" s="85">
        <v>42825</v>
      </c>
      <c r="G563" s="84" t="s">
        <v>965</v>
      </c>
      <c r="H563" s="85" t="s">
        <v>1349</v>
      </c>
      <c r="I563" s="86">
        <v>50212.08</v>
      </c>
      <c r="J563" s="86"/>
      <c r="K563" s="84">
        <v>100</v>
      </c>
      <c r="L563" s="84" t="s">
        <v>59</v>
      </c>
      <c r="M563" s="84" t="s">
        <v>39</v>
      </c>
      <c r="N563" s="86"/>
      <c r="O563" s="86">
        <v>50212.08</v>
      </c>
      <c r="P563" s="86"/>
      <c r="Q563" s="87"/>
      <c r="R563" s="87"/>
      <c r="S563" s="87"/>
      <c r="T563" s="91">
        <v>50212.08</v>
      </c>
      <c r="U563" s="89">
        <f t="shared" si="9"/>
        <v>50212.08</v>
      </c>
    </row>
    <row r="564" spans="1:21" ht="12.75" customHeight="1">
      <c r="A564" s="35"/>
      <c r="B564" s="35"/>
      <c r="C564" s="43" t="s">
        <v>1350</v>
      </c>
      <c r="D564" s="37"/>
      <c r="E564" s="1"/>
      <c r="F564" s="63"/>
      <c r="G564" s="1"/>
      <c r="H564" s="63"/>
      <c r="I564" s="65">
        <f>SUM(I545:I563)</f>
        <v>447100.80000000005</v>
      </c>
      <c r="J564" s="65">
        <f>I564</f>
        <v>447100.80000000005</v>
      </c>
      <c r="K564" s="1"/>
      <c r="L564" s="1"/>
      <c r="M564" s="1"/>
      <c r="N564" s="40"/>
      <c r="O564" s="40"/>
      <c r="P564" s="40"/>
      <c r="Q564" s="40"/>
      <c r="R564" s="40"/>
      <c r="S564" s="40"/>
      <c r="T564" s="45">
        <f>SUM(T545:T563)</f>
        <v>788840.58999999973</v>
      </c>
      <c r="U564" s="42">
        <f t="shared" si="9"/>
        <v>0</v>
      </c>
    </row>
    <row r="565" spans="1:21" ht="12.75" customHeight="1">
      <c r="A565" s="35">
        <v>130699135</v>
      </c>
      <c r="B565" s="35" t="s">
        <v>1351</v>
      </c>
      <c r="C565" s="47" t="s">
        <v>1352</v>
      </c>
      <c r="D565" s="37" t="s">
        <v>1353</v>
      </c>
      <c r="E565" s="1" t="s">
        <v>1354</v>
      </c>
      <c r="F565" s="63">
        <v>42696</v>
      </c>
      <c r="G565" s="1" t="s">
        <v>548</v>
      </c>
      <c r="H565" s="63">
        <v>42842</v>
      </c>
      <c r="I565" s="51">
        <v>89916</v>
      </c>
      <c r="J565" s="51"/>
      <c r="K565" s="1">
        <v>100</v>
      </c>
      <c r="L565" s="1" t="s">
        <v>508</v>
      </c>
      <c r="M565" s="1" t="s">
        <v>456</v>
      </c>
      <c r="N565" s="40"/>
      <c r="O565" s="51">
        <v>89916</v>
      </c>
      <c r="P565" s="51"/>
      <c r="Q565" s="40"/>
      <c r="R565" s="40"/>
      <c r="S565" s="40"/>
      <c r="T565" s="49">
        <v>89916</v>
      </c>
      <c r="U565" s="42">
        <f t="shared" si="9"/>
        <v>89916</v>
      </c>
    </row>
    <row r="566" spans="1:21" ht="12.75" customHeight="1">
      <c r="A566" s="35"/>
      <c r="B566" s="35"/>
      <c r="C566" s="43" t="s">
        <v>1355</v>
      </c>
      <c r="D566" s="37"/>
      <c r="E566" s="1"/>
      <c r="F566" s="63"/>
      <c r="G566" s="1"/>
      <c r="H566" s="63"/>
      <c r="I566" s="65">
        <f>SUM(I565)</f>
        <v>89916</v>
      </c>
      <c r="J566" s="65">
        <f>I566</f>
        <v>89916</v>
      </c>
      <c r="K566" s="1"/>
      <c r="L566" s="1"/>
      <c r="M566" s="1"/>
      <c r="N566" s="40"/>
      <c r="O566" s="40"/>
      <c r="P566" s="40"/>
      <c r="Q566" s="40"/>
      <c r="R566" s="40"/>
      <c r="S566" s="40"/>
      <c r="T566" s="44">
        <f>SUM(T565)</f>
        <v>89916</v>
      </c>
      <c r="U566" s="42">
        <f t="shared" si="9"/>
        <v>0</v>
      </c>
    </row>
    <row r="567" spans="1:21" s="76" customFormat="1" ht="54" customHeight="1">
      <c r="A567" s="66">
        <v>130706123</v>
      </c>
      <c r="B567" s="66" t="s">
        <v>25</v>
      </c>
      <c r="C567" s="67" t="s">
        <v>1356</v>
      </c>
      <c r="D567" s="68" t="s">
        <v>1357</v>
      </c>
      <c r="E567" s="70" t="s">
        <v>1358</v>
      </c>
      <c r="F567" s="71">
        <v>42837</v>
      </c>
      <c r="G567" s="70" t="s">
        <v>1359</v>
      </c>
      <c r="H567" s="71">
        <v>42857</v>
      </c>
      <c r="I567" s="72" t="s">
        <v>123</v>
      </c>
      <c r="J567" s="72"/>
      <c r="K567" s="70">
        <v>100</v>
      </c>
      <c r="L567" s="70" t="s">
        <v>65</v>
      </c>
      <c r="M567" s="70" t="s">
        <v>60</v>
      </c>
      <c r="N567" s="73"/>
      <c r="O567" s="73"/>
      <c r="P567" s="72"/>
      <c r="Q567" s="72"/>
      <c r="R567" s="73"/>
      <c r="S567" s="73" t="s">
        <v>1360</v>
      </c>
      <c r="T567" s="94">
        <v>943339.2</v>
      </c>
      <c r="U567" s="75">
        <f t="shared" si="9"/>
        <v>0</v>
      </c>
    </row>
    <row r="568" spans="1:21" ht="18.75" customHeight="1">
      <c r="A568" s="35"/>
      <c r="B568" s="35"/>
      <c r="C568" s="43" t="s">
        <v>1361</v>
      </c>
      <c r="D568" s="37"/>
      <c r="E568" s="1"/>
      <c r="F568" s="63"/>
      <c r="G568" s="1"/>
      <c r="H568" s="63"/>
      <c r="I568" s="65">
        <f>SUM(I567)</f>
        <v>0</v>
      </c>
      <c r="J568" s="65">
        <f>I568</f>
        <v>0</v>
      </c>
      <c r="K568" s="1"/>
      <c r="L568" s="1"/>
      <c r="M568" s="1"/>
      <c r="N568" s="40"/>
      <c r="O568" s="40"/>
      <c r="P568" s="40"/>
      <c r="Q568" s="40"/>
      <c r="R568" s="40"/>
      <c r="S568" s="40"/>
      <c r="T568" s="44">
        <f>SUM(T567)</f>
        <v>943339.2</v>
      </c>
      <c r="U568" s="42">
        <f t="shared" si="9"/>
        <v>0</v>
      </c>
    </row>
    <row r="569" spans="1:21" ht="12.75" customHeight="1">
      <c r="A569" s="35">
        <v>101530871</v>
      </c>
      <c r="B569" s="35" t="s">
        <v>41</v>
      </c>
      <c r="C569" s="47" t="s">
        <v>1362</v>
      </c>
      <c r="D569" s="37" t="s">
        <v>1363</v>
      </c>
      <c r="E569" s="1" t="s">
        <v>1364</v>
      </c>
      <c r="F569" s="63">
        <v>42843</v>
      </c>
      <c r="G569" s="1" t="s">
        <v>1365</v>
      </c>
      <c r="H569" s="63">
        <v>42843</v>
      </c>
      <c r="I569" s="51">
        <v>152060.87</v>
      </c>
      <c r="J569" s="20"/>
      <c r="K569" s="1">
        <v>100</v>
      </c>
      <c r="L569" s="1" t="s">
        <v>91</v>
      </c>
      <c r="M569" s="1" t="s">
        <v>87</v>
      </c>
      <c r="N569" s="51">
        <v>152060.87</v>
      </c>
      <c r="O569" s="40"/>
      <c r="P569" s="51"/>
      <c r="Q569" s="40"/>
      <c r="R569" s="40"/>
      <c r="S569" s="40"/>
      <c r="T569" s="49">
        <v>152060.87</v>
      </c>
      <c r="U569" s="42">
        <f t="shared" si="9"/>
        <v>152060.87</v>
      </c>
    </row>
    <row r="570" spans="1:21" ht="12.75" customHeight="1">
      <c r="A570" s="35"/>
      <c r="B570" s="35"/>
      <c r="C570" s="43" t="s">
        <v>1366</v>
      </c>
      <c r="D570" s="37"/>
      <c r="E570" s="1"/>
      <c r="F570" s="63"/>
      <c r="G570" s="1"/>
      <c r="H570" s="63"/>
      <c r="I570" s="65">
        <f>SUM(I569)</f>
        <v>152060.87</v>
      </c>
      <c r="J570" s="65">
        <f>I570</f>
        <v>152060.87</v>
      </c>
      <c r="K570" s="1"/>
      <c r="L570" s="1"/>
      <c r="M570" s="1"/>
      <c r="N570" s="40"/>
      <c r="O570" s="40"/>
      <c r="P570" s="40"/>
      <c r="Q570" s="40"/>
      <c r="R570" s="40"/>
      <c r="S570" s="40"/>
      <c r="T570" s="44">
        <f>SUM(T569)</f>
        <v>152060.87</v>
      </c>
      <c r="U570" s="42">
        <f t="shared" si="9"/>
        <v>0</v>
      </c>
    </row>
    <row r="571" spans="1:21" ht="15" customHeight="1">
      <c r="A571" s="35">
        <v>101003962</v>
      </c>
      <c r="B571" s="35" t="s">
        <v>1367</v>
      </c>
      <c r="C571" s="47" t="s">
        <v>1368</v>
      </c>
      <c r="D571" s="37" t="s">
        <v>658</v>
      </c>
      <c r="E571" s="1" t="s">
        <v>1369</v>
      </c>
      <c r="F571" s="63">
        <v>42817</v>
      </c>
      <c r="G571" s="1" t="s">
        <v>1370</v>
      </c>
      <c r="H571" s="63">
        <v>42830</v>
      </c>
      <c r="I571" s="64">
        <v>249300.25</v>
      </c>
      <c r="J571" s="64"/>
      <c r="K571" s="1">
        <v>100</v>
      </c>
      <c r="L571" s="1" t="s">
        <v>59</v>
      </c>
      <c r="M571" s="1" t="s">
        <v>99</v>
      </c>
      <c r="N571" s="40"/>
      <c r="O571" s="64">
        <v>249300.25</v>
      </c>
      <c r="P571" s="40"/>
      <c r="Q571" s="40"/>
      <c r="R571" s="40"/>
      <c r="S571" s="40"/>
      <c r="T571" s="41">
        <v>249300.25</v>
      </c>
      <c r="U571" s="42">
        <f t="shared" si="9"/>
        <v>249300.25</v>
      </c>
    </row>
    <row r="572" spans="1:21" ht="19.5" customHeight="1">
      <c r="A572" s="35"/>
      <c r="B572" s="35"/>
      <c r="C572" s="43" t="s">
        <v>1371</v>
      </c>
      <c r="D572" s="37"/>
      <c r="E572" s="1"/>
      <c r="F572" s="63"/>
      <c r="G572" s="1"/>
      <c r="H572" s="63"/>
      <c r="I572" s="65">
        <f>SUM(I571)</f>
        <v>249300.25</v>
      </c>
      <c r="J572" s="65">
        <f>I572</f>
        <v>249300.25</v>
      </c>
      <c r="K572" s="1"/>
      <c r="L572" s="1"/>
      <c r="M572" s="1"/>
      <c r="N572" s="40"/>
      <c r="O572" s="40"/>
      <c r="P572" s="40"/>
      <c r="Q572" s="40"/>
      <c r="R572" s="40"/>
      <c r="S572" s="40"/>
      <c r="T572" s="45">
        <f>SUM(T571)</f>
        <v>249300.25</v>
      </c>
      <c r="U572" s="42">
        <f t="shared" si="9"/>
        <v>0</v>
      </c>
    </row>
    <row r="573" spans="1:21" s="99" customFormat="1" ht="29.25" customHeight="1">
      <c r="A573" s="46">
        <v>130695407</v>
      </c>
      <c r="B573" s="35" t="s">
        <v>448</v>
      </c>
      <c r="C573" s="47" t="s">
        <v>1372</v>
      </c>
      <c r="D573" s="37" t="s">
        <v>1373</v>
      </c>
      <c r="E573" s="61" t="s">
        <v>1374</v>
      </c>
      <c r="F573" s="77">
        <v>42864</v>
      </c>
      <c r="G573" s="84" t="s">
        <v>1375</v>
      </c>
      <c r="H573" s="77">
        <v>42870</v>
      </c>
      <c r="I573" s="51">
        <v>101092.92</v>
      </c>
      <c r="J573" s="51"/>
      <c r="K573" s="61">
        <v>100</v>
      </c>
      <c r="L573" s="1" t="s">
        <v>91</v>
      </c>
      <c r="M573" s="61" t="s">
        <v>1376</v>
      </c>
      <c r="N573" s="51">
        <v>101092.92</v>
      </c>
      <c r="O573" s="62"/>
      <c r="P573" s="51"/>
      <c r="Q573" s="62"/>
      <c r="R573" s="62"/>
      <c r="S573" s="62"/>
      <c r="T573" s="51">
        <v>101092.92</v>
      </c>
      <c r="U573" s="98"/>
    </row>
    <row r="574" spans="1:21" ht="19.5" customHeight="1">
      <c r="A574" s="35"/>
      <c r="B574" s="35"/>
      <c r="C574" s="43" t="s">
        <v>1377</v>
      </c>
      <c r="D574" s="37"/>
      <c r="E574" s="1"/>
      <c r="F574" s="63"/>
      <c r="G574" s="1"/>
      <c r="H574" s="63"/>
      <c r="I574" s="65">
        <f>SUM(I573)</f>
        <v>101092.92</v>
      </c>
      <c r="J574" s="65">
        <f>I574</f>
        <v>101092.92</v>
      </c>
      <c r="K574" s="1"/>
      <c r="L574" s="1"/>
      <c r="M574" s="1"/>
      <c r="N574" s="40"/>
      <c r="O574" s="40"/>
      <c r="P574" s="40"/>
      <c r="Q574" s="40"/>
      <c r="R574" s="40"/>
      <c r="S574" s="40"/>
      <c r="T574" s="65">
        <f>SUM(T573)</f>
        <v>101092.92</v>
      </c>
      <c r="U574" s="42"/>
    </row>
    <row r="575" spans="1:21" s="90" customFormat="1" ht="24" customHeight="1">
      <c r="A575" s="80">
        <v>130711836</v>
      </c>
      <c r="B575" s="80" t="s">
        <v>67</v>
      </c>
      <c r="C575" s="81" t="s">
        <v>1378</v>
      </c>
      <c r="D575" s="82" t="s">
        <v>1379</v>
      </c>
      <c r="E575" s="84" t="s">
        <v>1380</v>
      </c>
      <c r="F575" s="85">
        <v>42809</v>
      </c>
      <c r="G575" s="84" t="s">
        <v>1381</v>
      </c>
      <c r="H575" s="85">
        <v>42818</v>
      </c>
      <c r="I575" s="86">
        <v>1385131.2</v>
      </c>
      <c r="J575" s="86"/>
      <c r="K575" s="84">
        <v>100</v>
      </c>
      <c r="L575" s="1" t="s">
        <v>59</v>
      </c>
      <c r="M575" s="84" t="s">
        <v>1382</v>
      </c>
      <c r="N575" s="86"/>
      <c r="O575" s="86">
        <v>1385131.2</v>
      </c>
      <c r="P575" s="86"/>
      <c r="Q575" s="87"/>
      <c r="R575" s="87"/>
      <c r="S575" s="87"/>
      <c r="T575" s="91">
        <v>1385131.2</v>
      </c>
      <c r="U575" s="96">
        <f t="shared" si="9"/>
        <v>1385131.2</v>
      </c>
    </row>
    <row r="576" spans="1:21" ht="12.75" customHeight="1">
      <c r="A576" s="35"/>
      <c r="B576" s="35"/>
      <c r="C576" s="43" t="s">
        <v>1383</v>
      </c>
      <c r="D576" s="37"/>
      <c r="E576" s="1"/>
      <c r="F576" s="63"/>
      <c r="G576" s="1"/>
      <c r="H576" s="63"/>
      <c r="I576" s="65">
        <f>SUM(I575)</f>
        <v>1385131.2</v>
      </c>
      <c r="J576" s="65">
        <f>I576</f>
        <v>1385131.2</v>
      </c>
      <c r="K576" s="1"/>
      <c r="L576" s="1"/>
      <c r="M576" s="1"/>
      <c r="N576" s="40"/>
      <c r="O576" s="40"/>
      <c r="P576" s="40"/>
      <c r="Q576" s="40"/>
      <c r="R576" s="41"/>
      <c r="S576" s="41"/>
      <c r="T576" s="45">
        <f>SUM(T575)</f>
        <v>1385131.2</v>
      </c>
      <c r="U576" s="42">
        <f t="shared" si="9"/>
        <v>0</v>
      </c>
    </row>
    <row r="577" spans="1:21" s="90" customFormat="1" ht="12.75" customHeight="1">
      <c r="A577" s="80">
        <v>101708514</v>
      </c>
      <c r="B577" s="80" t="s">
        <v>69</v>
      </c>
      <c r="C577" s="81" t="s">
        <v>1384</v>
      </c>
      <c r="D577" s="82" t="s">
        <v>1385</v>
      </c>
      <c r="E577" s="84" t="s">
        <v>1386</v>
      </c>
      <c r="F577" s="85">
        <v>42445</v>
      </c>
      <c r="G577" s="84" t="s">
        <v>1125</v>
      </c>
      <c r="H577" s="85">
        <v>42818</v>
      </c>
      <c r="I577" s="86">
        <v>91289.16</v>
      </c>
      <c r="J577" s="86"/>
      <c r="K577" s="84">
        <v>100</v>
      </c>
      <c r="L577" s="84" t="s">
        <v>59</v>
      </c>
      <c r="M577" s="84" t="s">
        <v>60</v>
      </c>
      <c r="N577" s="86"/>
      <c r="O577" s="86">
        <v>91289.16</v>
      </c>
      <c r="P577" s="87"/>
      <c r="Q577" s="87"/>
      <c r="R577" s="88"/>
      <c r="S577" s="88"/>
      <c r="T577" s="91">
        <v>91289.16</v>
      </c>
      <c r="U577" s="96">
        <f t="shared" si="9"/>
        <v>91289.16</v>
      </c>
    </row>
    <row r="578" spans="1:21" s="90" customFormat="1" ht="12.75" customHeight="1">
      <c r="A578" s="80">
        <v>101708514</v>
      </c>
      <c r="B578" s="80" t="s">
        <v>203</v>
      </c>
      <c r="C578" s="81" t="s">
        <v>1384</v>
      </c>
      <c r="D578" s="82" t="s">
        <v>1385</v>
      </c>
      <c r="E578" s="84" t="s">
        <v>1386</v>
      </c>
      <c r="F578" s="85">
        <v>42445</v>
      </c>
      <c r="G578" s="84" t="s">
        <v>1125</v>
      </c>
      <c r="H578" s="85">
        <v>42818</v>
      </c>
      <c r="I578" s="86">
        <v>2424.9</v>
      </c>
      <c r="J578" s="86"/>
      <c r="K578" s="84">
        <v>100</v>
      </c>
      <c r="L578" s="84" t="s">
        <v>59</v>
      </c>
      <c r="M578" s="84" t="s">
        <v>60</v>
      </c>
      <c r="N578" s="86"/>
      <c r="O578" s="86">
        <v>2424.9</v>
      </c>
      <c r="P578" s="87"/>
      <c r="Q578" s="87"/>
      <c r="R578" s="88"/>
      <c r="S578" s="88"/>
      <c r="T578" s="91">
        <v>2424.9</v>
      </c>
      <c r="U578" s="96">
        <f t="shared" si="9"/>
        <v>2424.9</v>
      </c>
    </row>
    <row r="579" spans="1:21" ht="12.75" customHeight="1">
      <c r="A579" s="35"/>
      <c r="B579" s="35"/>
      <c r="C579" s="43" t="s">
        <v>1387</v>
      </c>
      <c r="D579" s="37"/>
      <c r="E579" s="1"/>
      <c r="F579" s="63"/>
      <c r="G579" s="1"/>
      <c r="H579" s="63"/>
      <c r="I579" s="65">
        <f>SUM(I577:I578)</f>
        <v>93714.06</v>
      </c>
      <c r="J579" s="65">
        <f>I579</f>
        <v>93714.06</v>
      </c>
      <c r="K579" s="1"/>
      <c r="L579" s="1"/>
      <c r="M579" s="1"/>
      <c r="N579" s="40"/>
      <c r="O579" s="40"/>
      <c r="P579" s="40"/>
      <c r="Q579" s="40"/>
      <c r="R579" s="41"/>
      <c r="S579" s="41"/>
      <c r="T579" s="45">
        <f>SUM(T577:T578)</f>
        <v>93714.06</v>
      </c>
      <c r="U579" s="42">
        <f t="shared" si="9"/>
        <v>0</v>
      </c>
    </row>
    <row r="580" spans="1:21" ht="12.75" customHeight="1">
      <c r="A580" s="35">
        <v>131643040</v>
      </c>
      <c r="B580" s="35"/>
      <c r="C580" s="36" t="s">
        <v>1388</v>
      </c>
      <c r="D580" s="37" t="s">
        <v>1389</v>
      </c>
      <c r="E580" s="1" t="s">
        <v>1390</v>
      </c>
      <c r="F580" s="63"/>
      <c r="G580" s="1" t="s">
        <v>1391</v>
      </c>
      <c r="H580" s="63">
        <v>42152</v>
      </c>
      <c r="I580" s="64">
        <v>157150</v>
      </c>
      <c r="J580" s="64"/>
      <c r="K580" s="1">
        <v>100</v>
      </c>
      <c r="L580" s="1" t="s">
        <v>1392</v>
      </c>
      <c r="M580" s="1" t="s">
        <v>1288</v>
      </c>
      <c r="N580" s="40"/>
      <c r="O580" s="40"/>
      <c r="P580" s="40"/>
      <c r="Q580" s="40"/>
      <c r="R580" s="41">
        <v>157150</v>
      </c>
      <c r="S580" s="41"/>
      <c r="T580" s="41">
        <v>157150</v>
      </c>
      <c r="U580" s="42">
        <f t="shared" si="9"/>
        <v>157150</v>
      </c>
    </row>
    <row r="581" spans="1:21" ht="12.75" customHeight="1">
      <c r="A581" s="35"/>
      <c r="B581" s="35"/>
      <c r="C581" s="43" t="s">
        <v>1393</v>
      </c>
      <c r="D581" s="37"/>
      <c r="E581" s="1"/>
      <c r="F581" s="63"/>
      <c r="G581" s="1"/>
      <c r="H581" s="63"/>
      <c r="I581" s="65">
        <f>SUM(I580)</f>
        <v>157150</v>
      </c>
      <c r="J581" s="65">
        <f>I581</f>
        <v>157150</v>
      </c>
      <c r="K581" s="1"/>
      <c r="L581" s="1"/>
      <c r="M581" s="1"/>
      <c r="N581" s="40"/>
      <c r="O581" s="40"/>
      <c r="P581" s="40"/>
      <c r="Q581" s="40"/>
      <c r="R581" s="41"/>
      <c r="S581" s="41"/>
      <c r="T581" s="45">
        <f>SUM(T580)</f>
        <v>157150</v>
      </c>
      <c r="U581" s="42">
        <f t="shared" si="9"/>
        <v>0</v>
      </c>
    </row>
    <row r="582" spans="1:21" ht="12.75" customHeight="1">
      <c r="A582" s="35">
        <v>130853975</v>
      </c>
      <c r="B582" s="35" t="s">
        <v>25</v>
      </c>
      <c r="C582" s="36" t="s">
        <v>1394</v>
      </c>
      <c r="D582" s="37" t="s">
        <v>1395</v>
      </c>
      <c r="E582" s="1" t="s">
        <v>1396</v>
      </c>
      <c r="F582" s="63">
        <v>42776</v>
      </c>
      <c r="G582" s="1" t="s">
        <v>1397</v>
      </c>
      <c r="H582" s="63">
        <v>42780</v>
      </c>
      <c r="I582" s="64">
        <v>6962</v>
      </c>
      <c r="J582" s="64"/>
      <c r="K582" s="1">
        <v>100</v>
      </c>
      <c r="L582" s="1" t="s">
        <v>59</v>
      </c>
      <c r="M582" s="1" t="s">
        <v>1398</v>
      </c>
      <c r="N582" s="40"/>
      <c r="O582" s="40">
        <v>6962</v>
      </c>
      <c r="P582" s="40"/>
      <c r="Q582" s="40"/>
      <c r="R582" s="41"/>
      <c r="S582" s="41"/>
      <c r="T582" s="41">
        <v>6962</v>
      </c>
      <c r="U582" s="42">
        <f t="shared" si="9"/>
        <v>6962</v>
      </c>
    </row>
    <row r="583" spans="1:21" ht="12.75" customHeight="1">
      <c r="A583" s="35">
        <v>130853975</v>
      </c>
      <c r="B583" s="35" t="s">
        <v>25</v>
      </c>
      <c r="C583" s="36" t="s">
        <v>1394</v>
      </c>
      <c r="D583" s="37" t="s">
        <v>1399</v>
      </c>
      <c r="E583" s="1" t="s">
        <v>1400</v>
      </c>
      <c r="F583" s="63">
        <v>42815</v>
      </c>
      <c r="G583" s="1" t="s">
        <v>1401</v>
      </c>
      <c r="H583" s="63">
        <v>42815</v>
      </c>
      <c r="I583" s="64">
        <v>18549.599999999999</v>
      </c>
      <c r="J583" s="64"/>
      <c r="K583" s="1">
        <v>100</v>
      </c>
      <c r="L583" s="1" t="s">
        <v>59</v>
      </c>
      <c r="M583" s="1" t="s">
        <v>1402</v>
      </c>
      <c r="N583" s="40"/>
      <c r="O583" s="40">
        <v>18549.599999999999</v>
      </c>
      <c r="P583" s="40"/>
      <c r="Q583" s="40"/>
      <c r="R583" s="41"/>
      <c r="S583" s="41"/>
      <c r="T583" s="41">
        <v>18549.599999999999</v>
      </c>
      <c r="U583" s="42">
        <f t="shared" si="9"/>
        <v>18549.599999999999</v>
      </c>
    </row>
    <row r="584" spans="1:21" ht="12.75" customHeight="1">
      <c r="A584" s="35">
        <v>130853975</v>
      </c>
      <c r="B584" s="35"/>
      <c r="C584" s="36" t="s">
        <v>1394</v>
      </c>
      <c r="D584" s="37" t="s">
        <v>1403</v>
      </c>
      <c r="E584" s="1" t="s">
        <v>1404</v>
      </c>
      <c r="F584" s="63">
        <v>42866</v>
      </c>
      <c r="G584" s="1" t="s">
        <v>1033</v>
      </c>
      <c r="H584" s="63">
        <v>42866</v>
      </c>
      <c r="I584" s="64">
        <v>88654.58</v>
      </c>
      <c r="J584" s="64"/>
      <c r="K584" s="1">
        <v>100</v>
      </c>
      <c r="L584" s="1" t="s">
        <v>91</v>
      </c>
      <c r="M584" s="1" t="s">
        <v>174</v>
      </c>
      <c r="N584" s="64">
        <v>88654.58</v>
      </c>
      <c r="O584" s="40"/>
      <c r="P584" s="64"/>
      <c r="Q584" s="40"/>
      <c r="R584" s="41"/>
      <c r="S584" s="41"/>
      <c r="T584" s="64">
        <v>88654.58</v>
      </c>
      <c r="U584" s="42"/>
    </row>
    <row r="585" spans="1:21" ht="12.75" customHeight="1">
      <c r="A585" s="35">
        <v>130853975</v>
      </c>
      <c r="B585" s="35" t="s">
        <v>25</v>
      </c>
      <c r="C585" s="36" t="s">
        <v>1394</v>
      </c>
      <c r="D585" s="37" t="s">
        <v>1405</v>
      </c>
      <c r="E585" s="1" t="s">
        <v>1406</v>
      </c>
      <c r="F585" s="63">
        <v>42790</v>
      </c>
      <c r="G585" s="1" t="s">
        <v>1407</v>
      </c>
      <c r="H585" s="63">
        <v>42870</v>
      </c>
      <c r="I585" s="64">
        <v>42480</v>
      </c>
      <c r="J585" s="64"/>
      <c r="K585" s="1">
        <v>100</v>
      </c>
      <c r="L585" s="1" t="s">
        <v>59</v>
      </c>
      <c r="M585" s="1" t="s">
        <v>1408</v>
      </c>
      <c r="N585" s="64"/>
      <c r="O585" s="64">
        <v>42480</v>
      </c>
      <c r="P585" s="64"/>
      <c r="Q585" s="40"/>
      <c r="R585" s="41"/>
      <c r="S585" s="41"/>
      <c r="T585" s="64">
        <v>42480</v>
      </c>
      <c r="U585" s="42"/>
    </row>
    <row r="586" spans="1:21" ht="12.75" customHeight="1">
      <c r="A586" s="35"/>
      <c r="B586" s="35"/>
      <c r="C586" s="43" t="s">
        <v>1409</v>
      </c>
      <c r="D586" s="37"/>
      <c r="E586" s="1"/>
      <c r="F586" s="63"/>
      <c r="G586" s="1"/>
      <c r="H586" s="63"/>
      <c r="I586" s="65">
        <f>SUM(I582:I585)</f>
        <v>156646.18</v>
      </c>
      <c r="J586" s="65">
        <f>I586</f>
        <v>156646.18</v>
      </c>
      <c r="K586" s="1"/>
      <c r="L586" s="1"/>
      <c r="M586" s="1"/>
      <c r="N586" s="40"/>
      <c r="O586" s="40"/>
      <c r="P586" s="40"/>
      <c r="Q586" s="40"/>
      <c r="R586" s="41"/>
      <c r="S586" s="41"/>
      <c r="T586" s="45">
        <f>SUM(T582:T585)</f>
        <v>156646.18</v>
      </c>
      <c r="U586" s="42">
        <f t="shared" si="9"/>
        <v>0</v>
      </c>
    </row>
    <row r="587" spans="1:21" ht="12.75" customHeight="1">
      <c r="A587" s="35">
        <v>402007021</v>
      </c>
      <c r="B587" s="35" t="s">
        <v>250</v>
      </c>
      <c r="C587" s="36" t="s">
        <v>1410</v>
      </c>
      <c r="D587" s="37" t="s">
        <v>1411</v>
      </c>
      <c r="E587" s="1" t="s">
        <v>1412</v>
      </c>
      <c r="F587" s="63">
        <v>42484</v>
      </c>
      <c r="G587" s="1">
        <v>19</v>
      </c>
      <c r="H587" s="63">
        <v>41754</v>
      </c>
      <c r="I587" s="64">
        <v>55000</v>
      </c>
      <c r="J587" s="64"/>
      <c r="K587" s="1">
        <v>100</v>
      </c>
      <c r="L587" s="1" t="s">
        <v>1413</v>
      </c>
      <c r="M587" s="1" t="s">
        <v>174</v>
      </c>
      <c r="N587" s="40"/>
      <c r="O587" s="40"/>
      <c r="P587" s="40"/>
      <c r="Q587" s="40"/>
      <c r="R587" s="41">
        <v>55000</v>
      </c>
      <c r="S587" s="41"/>
      <c r="T587" s="41">
        <v>55000</v>
      </c>
      <c r="U587" s="42">
        <f t="shared" si="9"/>
        <v>55000</v>
      </c>
    </row>
    <row r="588" spans="1:21" ht="12.75" customHeight="1">
      <c r="A588" s="35">
        <v>402007021</v>
      </c>
      <c r="B588" s="35" t="s">
        <v>250</v>
      </c>
      <c r="C588" s="36" t="s">
        <v>1410</v>
      </c>
      <c r="D588" s="37" t="s">
        <v>1411</v>
      </c>
      <c r="E588" s="1" t="s">
        <v>1412</v>
      </c>
      <c r="F588" s="63">
        <v>42484</v>
      </c>
      <c r="G588" s="1">
        <v>20</v>
      </c>
      <c r="H588" s="63">
        <v>41754</v>
      </c>
      <c r="I588" s="64">
        <v>79978.2</v>
      </c>
      <c r="J588" s="64"/>
      <c r="K588" s="1">
        <v>100</v>
      </c>
      <c r="L588" s="1" t="s">
        <v>1413</v>
      </c>
      <c r="M588" s="1" t="s">
        <v>174</v>
      </c>
      <c r="N588" s="40"/>
      <c r="O588" s="40"/>
      <c r="P588" s="40"/>
      <c r="Q588" s="40"/>
      <c r="R588" s="41">
        <v>79978.2</v>
      </c>
      <c r="S588" s="41"/>
      <c r="T588" s="41">
        <v>79978.2</v>
      </c>
      <c r="U588" s="42">
        <f t="shared" si="9"/>
        <v>79978.2</v>
      </c>
    </row>
    <row r="589" spans="1:21" ht="12.75" customHeight="1">
      <c r="A589" s="35">
        <v>402007021</v>
      </c>
      <c r="B589" s="35" t="s">
        <v>250</v>
      </c>
      <c r="C589" s="36" t="s">
        <v>1410</v>
      </c>
      <c r="D589" s="37" t="s">
        <v>1414</v>
      </c>
      <c r="E589" s="1" t="s">
        <v>1415</v>
      </c>
      <c r="F589" s="63">
        <v>42489</v>
      </c>
      <c r="G589" s="1">
        <v>21</v>
      </c>
      <c r="H589" s="63">
        <v>41764</v>
      </c>
      <c r="I589" s="64">
        <v>54000</v>
      </c>
      <c r="J589" s="64"/>
      <c r="K589" s="1">
        <v>100</v>
      </c>
      <c r="L589" s="1" t="s">
        <v>1413</v>
      </c>
      <c r="M589" s="1" t="s">
        <v>174</v>
      </c>
      <c r="N589" s="40"/>
      <c r="O589" s="40"/>
      <c r="P589" s="40"/>
      <c r="Q589" s="40"/>
      <c r="R589" s="41">
        <v>54000</v>
      </c>
      <c r="S589" s="41"/>
      <c r="T589" s="41">
        <v>54000</v>
      </c>
      <c r="U589" s="42">
        <f t="shared" si="9"/>
        <v>54000</v>
      </c>
    </row>
    <row r="590" spans="1:21" ht="12.75" customHeight="1">
      <c r="A590" s="35">
        <v>402007021</v>
      </c>
      <c r="B590" s="35" t="s">
        <v>250</v>
      </c>
      <c r="C590" s="36" t="s">
        <v>1410</v>
      </c>
      <c r="D590" s="37" t="s">
        <v>1414</v>
      </c>
      <c r="E590" s="1" t="s">
        <v>1415</v>
      </c>
      <c r="F590" s="63">
        <v>42489</v>
      </c>
      <c r="G590" s="1">
        <v>22</v>
      </c>
      <c r="H590" s="63">
        <v>41764</v>
      </c>
      <c r="I590" s="64">
        <v>45000</v>
      </c>
      <c r="J590" s="64"/>
      <c r="K590" s="1">
        <v>100</v>
      </c>
      <c r="L590" s="1" t="s">
        <v>1413</v>
      </c>
      <c r="M590" s="1" t="s">
        <v>174</v>
      </c>
      <c r="N590" s="40"/>
      <c r="O590" s="40"/>
      <c r="P590" s="40"/>
      <c r="Q590" s="40"/>
      <c r="R590" s="41">
        <v>45000</v>
      </c>
      <c r="S590" s="41"/>
      <c r="T590" s="41">
        <v>45000</v>
      </c>
      <c r="U590" s="42">
        <f t="shared" si="9"/>
        <v>45000</v>
      </c>
    </row>
    <row r="591" spans="1:21" s="90" customFormat="1" ht="12.75" customHeight="1">
      <c r="A591" s="80">
        <v>402007021</v>
      </c>
      <c r="B591" s="80" t="s">
        <v>250</v>
      </c>
      <c r="C591" s="81" t="s">
        <v>1410</v>
      </c>
      <c r="D591" s="82" t="s">
        <v>1416</v>
      </c>
      <c r="E591" s="84" t="s">
        <v>787</v>
      </c>
      <c r="F591" s="85">
        <v>42478</v>
      </c>
      <c r="G591" s="84" t="s">
        <v>90</v>
      </c>
      <c r="H591" s="85"/>
      <c r="I591" s="86">
        <v>21250</v>
      </c>
      <c r="J591" s="86"/>
      <c r="K591" s="84">
        <v>100</v>
      </c>
      <c r="L591" s="84" t="s">
        <v>1417</v>
      </c>
      <c r="M591" s="84" t="s">
        <v>142</v>
      </c>
      <c r="N591" s="87"/>
      <c r="O591" s="87">
        <v>21250</v>
      </c>
      <c r="P591" s="87"/>
      <c r="Q591" s="87"/>
      <c r="R591" s="88"/>
      <c r="S591" s="88"/>
      <c r="T591" s="88">
        <v>21250</v>
      </c>
      <c r="U591" s="89">
        <f t="shared" si="9"/>
        <v>21250</v>
      </c>
    </row>
    <row r="592" spans="1:21" ht="12.75" customHeight="1">
      <c r="A592" s="35"/>
      <c r="B592" s="35"/>
      <c r="C592" s="43" t="s">
        <v>1418</v>
      </c>
      <c r="D592" s="37"/>
      <c r="E592" s="1"/>
      <c r="F592" s="63"/>
      <c r="G592" s="1"/>
      <c r="H592" s="63"/>
      <c r="I592" s="65">
        <f>SUM(I587:I591)</f>
        <v>255228.2</v>
      </c>
      <c r="J592" s="65">
        <f>I592</f>
        <v>255228.2</v>
      </c>
      <c r="K592" s="1"/>
      <c r="L592" s="1"/>
      <c r="M592" s="1"/>
      <c r="N592" s="40"/>
      <c r="O592" s="40"/>
      <c r="P592" s="40"/>
      <c r="Q592" s="40"/>
      <c r="R592" s="41"/>
      <c r="S592" s="41"/>
      <c r="T592" s="45">
        <f>SUM(T587:T591)</f>
        <v>255228.2</v>
      </c>
      <c r="U592" s="42">
        <f t="shared" si="9"/>
        <v>0</v>
      </c>
    </row>
    <row r="593" spans="1:21" ht="12.75" customHeight="1">
      <c r="A593" s="35">
        <v>130705771</v>
      </c>
      <c r="B593" s="35" t="s">
        <v>574</v>
      </c>
      <c r="C593" s="36" t="s">
        <v>1419</v>
      </c>
      <c r="D593" s="37" t="s">
        <v>1420</v>
      </c>
      <c r="E593" s="1" t="s">
        <v>1421</v>
      </c>
      <c r="F593" s="63">
        <v>41334</v>
      </c>
      <c r="G593" s="1" t="s">
        <v>1422</v>
      </c>
      <c r="H593" s="63">
        <v>41344</v>
      </c>
      <c r="I593" s="64">
        <v>15930</v>
      </c>
      <c r="J593" s="64"/>
      <c r="K593" s="1">
        <v>100</v>
      </c>
      <c r="L593" s="1" t="s">
        <v>1423</v>
      </c>
      <c r="M593" s="1" t="s">
        <v>1424</v>
      </c>
      <c r="N593" s="40"/>
      <c r="O593" s="40">
        <v>15930</v>
      </c>
      <c r="P593" s="40"/>
      <c r="Q593" s="40"/>
      <c r="R593" s="41"/>
      <c r="S593" s="41"/>
      <c r="T593" s="41">
        <v>15930</v>
      </c>
      <c r="U593" s="42">
        <f t="shared" si="9"/>
        <v>15930</v>
      </c>
    </row>
    <row r="594" spans="1:21" ht="12.75" customHeight="1">
      <c r="A594" s="35"/>
      <c r="B594" s="35"/>
      <c r="C594" s="43" t="s">
        <v>1425</v>
      </c>
      <c r="D594" s="37"/>
      <c r="E594" s="1"/>
      <c r="F594" s="63"/>
      <c r="G594" s="1"/>
      <c r="H594" s="63"/>
      <c r="I594" s="65">
        <f>SUM(I593)</f>
        <v>15930</v>
      </c>
      <c r="J594" s="65">
        <f>I594</f>
        <v>15930</v>
      </c>
      <c r="K594" s="1"/>
      <c r="L594" s="1"/>
      <c r="M594" s="1"/>
      <c r="N594" s="40"/>
      <c r="O594" s="40"/>
      <c r="P594" s="40"/>
      <c r="Q594" s="40"/>
      <c r="R594" s="41"/>
      <c r="S594" s="41"/>
      <c r="T594" s="45">
        <f>SUM(T593)</f>
        <v>15930</v>
      </c>
      <c r="U594" s="42">
        <f t="shared" si="9"/>
        <v>0</v>
      </c>
    </row>
    <row r="595" spans="1:21" ht="12.75" customHeight="1">
      <c r="A595" s="35">
        <v>130989362</v>
      </c>
      <c r="B595" s="35" t="s">
        <v>851</v>
      </c>
      <c r="C595" s="36" t="s">
        <v>1426</v>
      </c>
      <c r="D595" s="37" t="s">
        <v>1427</v>
      </c>
      <c r="E595" s="1" t="s">
        <v>1428</v>
      </c>
      <c r="F595" s="63">
        <v>42807</v>
      </c>
      <c r="G595" s="1" t="s">
        <v>1429</v>
      </c>
      <c r="H595" s="63">
        <v>42821</v>
      </c>
      <c r="I595" s="64">
        <v>98435.058000000005</v>
      </c>
      <c r="J595" s="64"/>
      <c r="K595" s="1">
        <v>100</v>
      </c>
      <c r="L595" s="1" t="s">
        <v>59</v>
      </c>
      <c r="M595" s="1" t="s">
        <v>1208</v>
      </c>
      <c r="N595" s="40"/>
      <c r="O595" s="64">
        <v>98435.058000000005</v>
      </c>
      <c r="P595" s="40"/>
      <c r="Q595" s="40"/>
      <c r="R595" s="41"/>
      <c r="S595" s="41"/>
      <c r="T595" s="41">
        <v>107403.08</v>
      </c>
      <c r="U595" s="42">
        <f t="shared" si="9"/>
        <v>98435.058000000005</v>
      </c>
    </row>
    <row r="596" spans="1:21" ht="12.75" customHeight="1">
      <c r="A596" s="35">
        <v>130989362</v>
      </c>
      <c r="B596" s="35" t="s">
        <v>360</v>
      </c>
      <c r="C596" s="36" t="s">
        <v>1426</v>
      </c>
      <c r="D596" s="37" t="s">
        <v>1427</v>
      </c>
      <c r="E596" s="1" t="s">
        <v>1428</v>
      </c>
      <c r="F596" s="63">
        <v>42807</v>
      </c>
      <c r="G596" s="1" t="s">
        <v>1429</v>
      </c>
      <c r="H596" s="63">
        <v>42821</v>
      </c>
      <c r="I596" s="64">
        <v>3186</v>
      </c>
      <c r="J596" s="64"/>
      <c r="K596" s="1">
        <v>100</v>
      </c>
      <c r="L596" s="1" t="s">
        <v>59</v>
      </c>
      <c r="M596" s="1" t="s">
        <v>1208</v>
      </c>
      <c r="N596" s="40"/>
      <c r="O596" s="64">
        <v>3186</v>
      </c>
      <c r="P596" s="40"/>
      <c r="Q596" s="40"/>
      <c r="R596" s="41"/>
      <c r="S596" s="41"/>
      <c r="T596" s="41">
        <v>107403.08</v>
      </c>
      <c r="U596" s="42">
        <f t="shared" si="9"/>
        <v>3186</v>
      </c>
    </row>
    <row r="597" spans="1:21" ht="12.75" customHeight="1">
      <c r="A597" s="35">
        <v>130989362</v>
      </c>
      <c r="B597" s="35" t="s">
        <v>657</v>
      </c>
      <c r="C597" s="36" t="s">
        <v>1426</v>
      </c>
      <c r="D597" s="37" t="s">
        <v>1427</v>
      </c>
      <c r="E597" s="1" t="s">
        <v>1428</v>
      </c>
      <c r="F597" s="63">
        <v>42807</v>
      </c>
      <c r="G597" s="1" t="s">
        <v>1429</v>
      </c>
      <c r="H597" s="63">
        <v>42821</v>
      </c>
      <c r="I597" s="64">
        <v>5782</v>
      </c>
      <c r="J597" s="64"/>
      <c r="K597" s="1">
        <v>100</v>
      </c>
      <c r="L597" s="1" t="s">
        <v>59</v>
      </c>
      <c r="M597" s="1" t="s">
        <v>1208</v>
      </c>
      <c r="N597" s="40"/>
      <c r="O597" s="64">
        <v>5782</v>
      </c>
      <c r="P597" s="40"/>
      <c r="Q597" s="40"/>
      <c r="R597" s="41"/>
      <c r="S597" s="41"/>
      <c r="T597" s="41">
        <v>107403.08</v>
      </c>
      <c r="U597" s="42">
        <f t="shared" si="9"/>
        <v>5782</v>
      </c>
    </row>
    <row r="598" spans="1:21" ht="12.75" customHeight="1">
      <c r="A598" s="35"/>
      <c r="B598" s="35"/>
      <c r="C598" s="43" t="s">
        <v>1430</v>
      </c>
      <c r="D598" s="37"/>
      <c r="E598" s="1"/>
      <c r="F598" s="63"/>
      <c r="G598" s="1"/>
      <c r="H598" s="63"/>
      <c r="I598" s="65">
        <f>SUM(I595:I597)</f>
        <v>107403.058</v>
      </c>
      <c r="J598" s="65">
        <f>I598</f>
        <v>107403.058</v>
      </c>
      <c r="K598" s="1"/>
      <c r="L598" s="1"/>
      <c r="M598" s="1"/>
      <c r="N598" s="40"/>
      <c r="O598" s="40"/>
      <c r="P598" s="40"/>
      <c r="Q598" s="40"/>
      <c r="R598" s="41"/>
      <c r="S598" s="41"/>
      <c r="T598" s="45">
        <f>SUM(T595)</f>
        <v>107403.08</v>
      </c>
      <c r="U598" s="42">
        <f t="shared" si="9"/>
        <v>0</v>
      </c>
    </row>
    <row r="599" spans="1:21" s="76" customFormat="1" ht="12.75" customHeight="1">
      <c r="A599" s="66">
        <v>131116622</v>
      </c>
      <c r="B599" s="66" t="s">
        <v>574</v>
      </c>
      <c r="C599" s="67" t="s">
        <v>1431</v>
      </c>
      <c r="D599" s="68" t="s">
        <v>1432</v>
      </c>
      <c r="E599" s="70" t="s">
        <v>1433</v>
      </c>
      <c r="F599" s="71">
        <v>42690</v>
      </c>
      <c r="G599" s="70" t="s">
        <v>1434</v>
      </c>
      <c r="H599" s="71">
        <v>42703</v>
      </c>
      <c r="I599" s="72" t="s">
        <v>123</v>
      </c>
      <c r="J599" s="72"/>
      <c r="K599" s="70">
        <v>104</v>
      </c>
      <c r="L599" s="70" t="s">
        <v>65</v>
      </c>
      <c r="M599" s="70" t="s">
        <v>1435</v>
      </c>
      <c r="N599" s="73"/>
      <c r="O599" s="73"/>
      <c r="P599" s="73"/>
      <c r="Q599" s="73"/>
      <c r="R599" s="74"/>
      <c r="S599" s="73" t="s">
        <v>1436</v>
      </c>
      <c r="T599" s="74">
        <v>316417</v>
      </c>
      <c r="U599" s="75">
        <f t="shared" si="9"/>
        <v>0</v>
      </c>
    </row>
    <row r="600" spans="1:21" ht="12.75" customHeight="1">
      <c r="A600" s="35">
        <v>131116622</v>
      </c>
      <c r="B600" s="35" t="s">
        <v>657</v>
      </c>
      <c r="C600" s="36" t="s">
        <v>1431</v>
      </c>
      <c r="D600" s="37" t="s">
        <v>1437</v>
      </c>
      <c r="E600" s="1" t="s">
        <v>1438</v>
      </c>
      <c r="F600" s="63">
        <v>42809</v>
      </c>
      <c r="G600" s="1" t="s">
        <v>1439</v>
      </c>
      <c r="H600" s="63">
        <v>42815</v>
      </c>
      <c r="I600" s="64">
        <v>79886</v>
      </c>
      <c r="J600" s="64"/>
      <c r="K600" s="1">
        <v>100</v>
      </c>
      <c r="L600" s="1" t="s">
        <v>59</v>
      </c>
      <c r="M600" s="1" t="s">
        <v>1440</v>
      </c>
      <c r="N600" s="40"/>
      <c r="O600" s="40">
        <v>79886</v>
      </c>
      <c r="P600" s="40"/>
      <c r="Q600" s="40"/>
      <c r="R600" s="41"/>
      <c r="S600" s="41"/>
      <c r="T600" s="41">
        <v>79886</v>
      </c>
      <c r="U600" s="42">
        <f t="shared" si="9"/>
        <v>79886</v>
      </c>
    </row>
    <row r="601" spans="1:21" s="76" customFormat="1" ht="12.75" customHeight="1">
      <c r="A601" s="66">
        <v>131116622</v>
      </c>
      <c r="B601" s="66" t="s">
        <v>250</v>
      </c>
      <c r="C601" s="67" t="s">
        <v>1431</v>
      </c>
      <c r="D601" s="68" t="s">
        <v>1441</v>
      </c>
      <c r="E601" s="70" t="s">
        <v>1442</v>
      </c>
      <c r="F601" s="71">
        <v>42825</v>
      </c>
      <c r="G601" s="70" t="s">
        <v>1443</v>
      </c>
      <c r="H601" s="71">
        <v>42846</v>
      </c>
      <c r="I601" s="72" t="s">
        <v>123</v>
      </c>
      <c r="J601" s="72"/>
      <c r="K601" s="70">
        <v>100</v>
      </c>
      <c r="L601" s="70" t="s">
        <v>65</v>
      </c>
      <c r="M601" s="70" t="s">
        <v>1444</v>
      </c>
      <c r="N601" s="72"/>
      <c r="O601" s="72"/>
      <c r="P601" s="73"/>
      <c r="Q601" s="72"/>
      <c r="R601" s="74"/>
      <c r="S601" s="74" t="s">
        <v>1445</v>
      </c>
      <c r="T601" s="94">
        <v>121181.1</v>
      </c>
      <c r="U601" s="95">
        <f t="shared" si="9"/>
        <v>0</v>
      </c>
    </row>
    <row r="602" spans="1:21" ht="12.75" customHeight="1">
      <c r="A602" s="35"/>
      <c r="B602" s="35"/>
      <c r="C602" s="43" t="s">
        <v>1446</v>
      </c>
      <c r="D602" s="37"/>
      <c r="E602" s="1"/>
      <c r="F602" s="63"/>
      <c r="G602" s="1"/>
      <c r="H602" s="63"/>
      <c r="I602" s="65">
        <f>SUM(I599:I601)</f>
        <v>79886</v>
      </c>
      <c r="J602" s="65">
        <f>I602</f>
        <v>79886</v>
      </c>
      <c r="K602" s="1"/>
      <c r="L602" s="1"/>
      <c r="M602" s="1"/>
      <c r="N602" s="40"/>
      <c r="O602" s="40"/>
      <c r="P602" s="40"/>
      <c r="Q602" s="40"/>
      <c r="R602" s="41"/>
      <c r="S602" s="41"/>
      <c r="T602" s="45">
        <f>SUM(T599:T601)</f>
        <v>517484.1</v>
      </c>
      <c r="U602" s="42">
        <f t="shared" ref="U602:U671" si="10">SUM(N602:S602)</f>
        <v>0</v>
      </c>
    </row>
    <row r="603" spans="1:21" ht="12.75" customHeight="1">
      <c r="A603" s="35">
        <v>131453139</v>
      </c>
      <c r="B603" s="35" t="s">
        <v>78</v>
      </c>
      <c r="C603" s="36" t="s">
        <v>1447</v>
      </c>
      <c r="D603" s="37" t="s">
        <v>1448</v>
      </c>
      <c r="E603" s="1" t="s">
        <v>1449</v>
      </c>
      <c r="F603" s="63">
        <v>42713</v>
      </c>
      <c r="G603" s="1" t="s">
        <v>953</v>
      </c>
      <c r="H603" s="63">
        <v>42716</v>
      </c>
      <c r="I603" s="51">
        <v>50000</v>
      </c>
      <c r="J603" s="51"/>
      <c r="K603" s="1">
        <v>100</v>
      </c>
      <c r="L603" s="1" t="s">
        <v>59</v>
      </c>
      <c r="M603" s="1" t="s">
        <v>1450</v>
      </c>
      <c r="N603" s="51"/>
      <c r="O603" s="51">
        <v>50000</v>
      </c>
      <c r="P603" s="51"/>
      <c r="Q603" s="40"/>
      <c r="R603" s="41"/>
      <c r="S603" s="41"/>
      <c r="T603" s="49">
        <v>50000</v>
      </c>
      <c r="U603" s="42">
        <f t="shared" si="10"/>
        <v>50000</v>
      </c>
    </row>
    <row r="604" spans="1:21" ht="12.75" customHeight="1">
      <c r="A604" s="35">
        <v>131453139</v>
      </c>
      <c r="B604" s="35" t="s">
        <v>78</v>
      </c>
      <c r="C604" s="36" t="s">
        <v>1447</v>
      </c>
      <c r="D604" s="37" t="s">
        <v>1451</v>
      </c>
      <c r="E604" s="1" t="s">
        <v>1452</v>
      </c>
      <c r="F604" s="63">
        <v>42734</v>
      </c>
      <c r="G604" s="1" t="s">
        <v>843</v>
      </c>
      <c r="H604" s="63">
        <v>42748</v>
      </c>
      <c r="I604" s="64">
        <v>176000</v>
      </c>
      <c r="J604" s="64"/>
      <c r="K604" s="1">
        <v>100</v>
      </c>
      <c r="L604" s="1" t="s">
        <v>59</v>
      </c>
      <c r="M604" s="1" t="s">
        <v>99</v>
      </c>
      <c r="N604" s="40"/>
      <c r="O604" s="40">
        <v>176000</v>
      </c>
      <c r="P604" s="40"/>
      <c r="Q604" s="40"/>
      <c r="R604" s="41"/>
      <c r="S604" s="41"/>
      <c r="T604" s="41">
        <v>176000</v>
      </c>
      <c r="U604" s="42">
        <f t="shared" si="10"/>
        <v>176000</v>
      </c>
    </row>
    <row r="605" spans="1:21" ht="12.75" customHeight="1">
      <c r="A605" s="35">
        <v>131453139</v>
      </c>
      <c r="B605" s="35" t="s">
        <v>109</v>
      </c>
      <c r="C605" s="36" t="s">
        <v>1447</v>
      </c>
      <c r="D605" s="37" t="s">
        <v>1453</v>
      </c>
      <c r="E605" s="1" t="s">
        <v>1454</v>
      </c>
      <c r="F605" s="63">
        <v>42801</v>
      </c>
      <c r="G605" s="1" t="s">
        <v>967</v>
      </c>
      <c r="H605" s="63">
        <v>42825</v>
      </c>
      <c r="I605" s="64">
        <v>809600</v>
      </c>
      <c r="J605" s="64"/>
      <c r="K605" s="1">
        <v>100</v>
      </c>
      <c r="L605" s="1" t="s">
        <v>91</v>
      </c>
      <c r="M605" s="1" t="s">
        <v>99</v>
      </c>
      <c r="N605" s="64">
        <v>809600</v>
      </c>
      <c r="O605" s="40"/>
      <c r="P605" s="64"/>
      <c r="Q605" s="40"/>
      <c r="R605" s="41"/>
      <c r="S605" s="41"/>
      <c r="T605" s="64">
        <v>809600</v>
      </c>
      <c r="U605" s="42">
        <f t="shared" si="10"/>
        <v>809600</v>
      </c>
    </row>
    <row r="606" spans="1:21" ht="12.75" customHeight="1">
      <c r="A606" s="35">
        <v>131453139</v>
      </c>
      <c r="B606" s="35" t="s">
        <v>109</v>
      </c>
      <c r="C606" s="36" t="s">
        <v>1447</v>
      </c>
      <c r="D606" s="37" t="s">
        <v>1453</v>
      </c>
      <c r="E606" s="1" t="s">
        <v>1454</v>
      </c>
      <c r="F606" s="63">
        <v>42801</v>
      </c>
      <c r="G606" s="1" t="s">
        <v>969</v>
      </c>
      <c r="H606" s="63">
        <v>42855</v>
      </c>
      <c r="I606" s="64">
        <v>633600</v>
      </c>
      <c r="J606" s="64"/>
      <c r="K606" s="1">
        <v>100</v>
      </c>
      <c r="L606" s="1" t="s">
        <v>91</v>
      </c>
      <c r="M606" s="1" t="s">
        <v>99</v>
      </c>
      <c r="N606" s="64">
        <v>633600</v>
      </c>
      <c r="O606" s="40"/>
      <c r="P606" s="64"/>
      <c r="Q606" s="40"/>
      <c r="R606" s="41"/>
      <c r="S606" s="41"/>
      <c r="T606" s="64">
        <v>633600</v>
      </c>
      <c r="U606" s="42">
        <f t="shared" si="10"/>
        <v>633600</v>
      </c>
    </row>
    <row r="607" spans="1:21" ht="12.75" customHeight="1">
      <c r="A607" s="35">
        <v>131453139</v>
      </c>
      <c r="B607" s="35" t="s">
        <v>78</v>
      </c>
      <c r="C607" s="36" t="s">
        <v>1447</v>
      </c>
      <c r="D607" s="37" t="s">
        <v>1455</v>
      </c>
      <c r="E607" s="142" t="s">
        <v>1456</v>
      </c>
      <c r="F607" s="63">
        <v>42751</v>
      </c>
      <c r="G607" s="1" t="s">
        <v>965</v>
      </c>
      <c r="H607" s="63">
        <v>42773</v>
      </c>
      <c r="I607" s="64">
        <v>82500</v>
      </c>
      <c r="J607" s="64"/>
      <c r="K607" s="1">
        <v>100</v>
      </c>
      <c r="L607" s="1" t="s">
        <v>59</v>
      </c>
      <c r="M607" s="1" t="s">
        <v>99</v>
      </c>
      <c r="N607" s="40"/>
      <c r="O607" s="64">
        <v>82500</v>
      </c>
      <c r="P607" s="40"/>
      <c r="Q607" s="40"/>
      <c r="R607" s="41"/>
      <c r="S607" s="41"/>
      <c r="T607" s="41">
        <v>82500</v>
      </c>
      <c r="U607" s="42">
        <f t="shared" si="10"/>
        <v>82500</v>
      </c>
    </row>
    <row r="608" spans="1:21" ht="12.75" customHeight="1">
      <c r="A608" s="35">
        <v>131453139</v>
      </c>
      <c r="B608" s="35"/>
      <c r="C608" s="36" t="s">
        <v>1447</v>
      </c>
      <c r="D608" s="37" t="s">
        <v>1457</v>
      </c>
      <c r="E608" s="143" t="s">
        <v>1458</v>
      </c>
      <c r="F608" s="63">
        <v>42815</v>
      </c>
      <c r="G608" s="1" t="s">
        <v>195</v>
      </c>
      <c r="H608" s="63">
        <v>42815</v>
      </c>
      <c r="I608" s="64">
        <v>106000</v>
      </c>
      <c r="J608" s="64"/>
      <c r="K608" s="1">
        <v>100</v>
      </c>
      <c r="L608" s="1" t="s">
        <v>59</v>
      </c>
      <c r="M608" s="1" t="s">
        <v>99</v>
      </c>
      <c r="N608" s="40"/>
      <c r="O608" s="64">
        <v>106000</v>
      </c>
      <c r="P608" s="40"/>
      <c r="Q608" s="40"/>
      <c r="R608" s="41"/>
      <c r="S608" s="41"/>
      <c r="T608" s="41">
        <v>106000</v>
      </c>
      <c r="U608" s="42">
        <f t="shared" si="10"/>
        <v>106000</v>
      </c>
    </row>
    <row r="609" spans="1:21" ht="12.75" customHeight="1">
      <c r="A609" s="35">
        <v>131453139</v>
      </c>
      <c r="B609" s="35"/>
      <c r="C609" s="36" t="s">
        <v>1447</v>
      </c>
      <c r="D609" s="37" t="s">
        <v>1459</v>
      </c>
      <c r="E609" s="143" t="s">
        <v>1460</v>
      </c>
      <c r="F609" s="63">
        <v>42873</v>
      </c>
      <c r="G609" s="1" t="s">
        <v>90</v>
      </c>
      <c r="H609" s="63"/>
      <c r="I609" s="64">
        <v>25000</v>
      </c>
      <c r="J609" s="64"/>
      <c r="K609" s="1">
        <v>100</v>
      </c>
      <c r="L609" s="1" t="s">
        <v>1461</v>
      </c>
      <c r="M609" s="1" t="s">
        <v>343</v>
      </c>
      <c r="N609" s="40"/>
      <c r="O609" s="64"/>
      <c r="P609" s="64">
        <v>25000</v>
      </c>
      <c r="Q609" s="40"/>
      <c r="R609" s="41"/>
      <c r="S609" s="41"/>
      <c r="T609" s="64">
        <v>25000</v>
      </c>
      <c r="U609" s="42"/>
    </row>
    <row r="610" spans="1:21" ht="12.75" customHeight="1">
      <c r="A610" s="35"/>
      <c r="B610" s="35"/>
      <c r="C610" s="43" t="s">
        <v>1462</v>
      </c>
      <c r="D610" s="37"/>
      <c r="E610" s="143"/>
      <c r="F610" s="63"/>
      <c r="G610" s="1"/>
      <c r="H610" s="63"/>
      <c r="I610" s="65">
        <f>SUM(I603:I609)</f>
        <v>1882700</v>
      </c>
      <c r="J610" s="65">
        <f>I610</f>
        <v>1882700</v>
      </c>
      <c r="K610" s="1"/>
      <c r="L610" s="1"/>
      <c r="M610" s="1"/>
      <c r="N610" s="40"/>
      <c r="O610" s="40"/>
      <c r="P610" s="40"/>
      <c r="Q610" s="40"/>
      <c r="R610" s="41"/>
      <c r="S610" s="41"/>
      <c r="T610" s="45">
        <f>SUM(T603:T609)</f>
        <v>1882700</v>
      </c>
      <c r="U610" s="42">
        <f t="shared" si="10"/>
        <v>0</v>
      </c>
    </row>
    <row r="611" spans="1:21" s="90" customFormat="1" ht="12.75" customHeight="1">
      <c r="A611" s="80">
        <v>107473803</v>
      </c>
      <c r="B611" s="80" t="s">
        <v>188</v>
      </c>
      <c r="C611" s="81" t="s">
        <v>1463</v>
      </c>
      <c r="D611" s="82" t="s">
        <v>1464</v>
      </c>
      <c r="E611" s="144" t="s">
        <v>1465</v>
      </c>
      <c r="F611" s="85">
        <v>42717</v>
      </c>
      <c r="G611" s="84" t="s">
        <v>1466</v>
      </c>
      <c r="H611" s="85">
        <v>42699</v>
      </c>
      <c r="I611" s="86">
        <v>4100.5</v>
      </c>
      <c r="J611" s="86"/>
      <c r="K611" s="84">
        <v>100</v>
      </c>
      <c r="L611" s="84" t="s">
        <v>59</v>
      </c>
      <c r="M611" s="84" t="s">
        <v>1110</v>
      </c>
      <c r="N611" s="87"/>
      <c r="O611" s="87">
        <v>4100.5</v>
      </c>
      <c r="P611" s="87"/>
      <c r="Q611" s="87"/>
      <c r="R611" s="88"/>
      <c r="S611" s="88"/>
      <c r="T611" s="88">
        <v>4100.5</v>
      </c>
      <c r="U611" s="89">
        <f t="shared" si="10"/>
        <v>4100.5</v>
      </c>
    </row>
    <row r="612" spans="1:21" s="90" customFormat="1" ht="12.75" customHeight="1">
      <c r="A612" s="80">
        <v>107473803</v>
      </c>
      <c r="B612" s="80" t="s">
        <v>340</v>
      </c>
      <c r="C612" s="81" t="s">
        <v>1463</v>
      </c>
      <c r="D612" s="82" t="s">
        <v>1464</v>
      </c>
      <c r="E612" s="144" t="s">
        <v>1465</v>
      </c>
      <c r="F612" s="85">
        <v>42717</v>
      </c>
      <c r="G612" s="84" t="s">
        <v>1466</v>
      </c>
      <c r="H612" s="85">
        <v>42699</v>
      </c>
      <c r="I612" s="86">
        <v>36904.5</v>
      </c>
      <c r="J612" s="86"/>
      <c r="K612" s="84">
        <v>100</v>
      </c>
      <c r="L612" s="84" t="s">
        <v>59</v>
      </c>
      <c r="M612" s="84" t="s">
        <v>1110</v>
      </c>
      <c r="N612" s="87"/>
      <c r="O612" s="87">
        <v>36904.5</v>
      </c>
      <c r="P612" s="87"/>
      <c r="Q612" s="87"/>
      <c r="R612" s="88"/>
      <c r="S612" s="88"/>
      <c r="T612" s="88">
        <v>36904.5</v>
      </c>
      <c r="U612" s="89">
        <f t="shared" si="10"/>
        <v>36904.5</v>
      </c>
    </row>
    <row r="613" spans="1:21" s="90" customFormat="1" ht="12.75" customHeight="1">
      <c r="A613" s="80">
        <v>107473803</v>
      </c>
      <c r="B613" s="80" t="s">
        <v>1467</v>
      </c>
      <c r="C613" s="81" t="s">
        <v>1463</v>
      </c>
      <c r="D613" s="82" t="s">
        <v>1468</v>
      </c>
      <c r="E613" s="144" t="s">
        <v>1469</v>
      </c>
      <c r="F613" s="85">
        <v>42718</v>
      </c>
      <c r="G613" s="84" t="s">
        <v>1470</v>
      </c>
      <c r="H613" s="85">
        <v>42717</v>
      </c>
      <c r="I613" s="86">
        <v>4248</v>
      </c>
      <c r="J613" s="86"/>
      <c r="K613" s="84">
        <v>100</v>
      </c>
      <c r="L613" s="84" t="s">
        <v>59</v>
      </c>
      <c r="M613" s="84" t="s">
        <v>1471</v>
      </c>
      <c r="N613" s="87"/>
      <c r="O613" s="87">
        <v>4248</v>
      </c>
      <c r="P613" s="87"/>
      <c r="Q613" s="87"/>
      <c r="R613" s="88"/>
      <c r="S613" s="88"/>
      <c r="T613" s="88">
        <v>4248</v>
      </c>
      <c r="U613" s="89">
        <f t="shared" si="10"/>
        <v>4248</v>
      </c>
    </row>
    <row r="614" spans="1:21" s="90" customFormat="1" ht="12.75" customHeight="1">
      <c r="A614" s="80">
        <v>107473803</v>
      </c>
      <c r="B614" s="80" t="s">
        <v>340</v>
      </c>
      <c r="C614" s="81" t="s">
        <v>1463</v>
      </c>
      <c r="D614" s="82" t="s">
        <v>1468</v>
      </c>
      <c r="E614" s="144" t="s">
        <v>1469</v>
      </c>
      <c r="F614" s="85">
        <v>42718</v>
      </c>
      <c r="G614" s="84" t="s">
        <v>1470</v>
      </c>
      <c r="H614" s="85">
        <v>42717</v>
      </c>
      <c r="I614" s="86">
        <v>38232</v>
      </c>
      <c r="J614" s="86"/>
      <c r="K614" s="84">
        <v>100</v>
      </c>
      <c r="L614" s="84" t="s">
        <v>59</v>
      </c>
      <c r="M614" s="84" t="s">
        <v>1471</v>
      </c>
      <c r="N614" s="87"/>
      <c r="O614" s="87">
        <v>38232</v>
      </c>
      <c r="P614" s="87"/>
      <c r="Q614" s="87"/>
      <c r="R614" s="88"/>
      <c r="S614" s="88"/>
      <c r="T614" s="88">
        <v>38232</v>
      </c>
      <c r="U614" s="89">
        <f t="shared" si="10"/>
        <v>38232</v>
      </c>
    </row>
    <row r="615" spans="1:21" s="90" customFormat="1" ht="12.75" customHeight="1">
      <c r="A615" s="80">
        <v>107473803</v>
      </c>
      <c r="B615" s="80" t="s">
        <v>340</v>
      </c>
      <c r="C615" s="81" t="s">
        <v>1463</v>
      </c>
      <c r="D615" s="82" t="s">
        <v>1472</v>
      </c>
      <c r="E615" s="144" t="s">
        <v>1473</v>
      </c>
      <c r="F615" s="85" t="s">
        <v>1474</v>
      </c>
      <c r="G615" s="84" t="s">
        <v>1475</v>
      </c>
      <c r="H615" s="85">
        <v>42719</v>
      </c>
      <c r="I615" s="86">
        <v>19519.560000000001</v>
      </c>
      <c r="J615" s="86"/>
      <c r="K615" s="84">
        <v>100</v>
      </c>
      <c r="L615" s="84" t="s">
        <v>59</v>
      </c>
      <c r="M615" s="84" t="s">
        <v>92</v>
      </c>
      <c r="N615" s="87"/>
      <c r="O615" s="87">
        <v>19519.560000000001</v>
      </c>
      <c r="P615" s="87"/>
      <c r="Q615" s="87"/>
      <c r="R615" s="88"/>
      <c r="S615" s="88"/>
      <c r="T615" s="88">
        <v>19519.560000000001</v>
      </c>
      <c r="U615" s="89">
        <f t="shared" si="10"/>
        <v>19519.560000000001</v>
      </c>
    </row>
    <row r="616" spans="1:21" s="90" customFormat="1" ht="12.75" customHeight="1">
      <c r="A616" s="80">
        <v>107473803</v>
      </c>
      <c r="B616" s="80" t="s">
        <v>188</v>
      </c>
      <c r="C616" s="81" t="s">
        <v>1463</v>
      </c>
      <c r="D616" s="82" t="s">
        <v>1472</v>
      </c>
      <c r="E616" s="144" t="s">
        <v>1473</v>
      </c>
      <c r="F616" s="85">
        <v>42723</v>
      </c>
      <c r="G616" s="84" t="s">
        <v>1475</v>
      </c>
      <c r="H616" s="85">
        <v>42719</v>
      </c>
      <c r="I616" s="86">
        <v>2168.84</v>
      </c>
      <c r="J616" s="86"/>
      <c r="K616" s="84">
        <v>100</v>
      </c>
      <c r="L616" s="84" t="s">
        <v>59</v>
      </c>
      <c r="M616" s="84" t="s">
        <v>92</v>
      </c>
      <c r="N616" s="87"/>
      <c r="O616" s="87">
        <v>2168.84</v>
      </c>
      <c r="P616" s="87"/>
      <c r="Q616" s="87"/>
      <c r="R616" s="88"/>
      <c r="S616" s="88"/>
      <c r="T616" s="88">
        <v>2168.84</v>
      </c>
      <c r="U616" s="89">
        <f t="shared" si="10"/>
        <v>2168.84</v>
      </c>
    </row>
    <row r="617" spans="1:21" s="76" customFormat="1" ht="12.75" customHeight="1">
      <c r="A617" s="66">
        <v>107473803</v>
      </c>
      <c r="B617" s="66" t="s">
        <v>1467</v>
      </c>
      <c r="C617" s="67" t="s">
        <v>1463</v>
      </c>
      <c r="D617" s="68" t="s">
        <v>1476</v>
      </c>
      <c r="E617" s="145"/>
      <c r="F617" s="71">
        <v>42746</v>
      </c>
      <c r="G617" s="70" t="s">
        <v>1477</v>
      </c>
      <c r="H617" s="71">
        <v>42746</v>
      </c>
      <c r="I617" s="72" t="s">
        <v>123</v>
      </c>
      <c r="J617" s="72"/>
      <c r="K617" s="70">
        <v>100</v>
      </c>
      <c r="L617" s="70" t="s">
        <v>65</v>
      </c>
      <c r="M617" s="70" t="s">
        <v>1478</v>
      </c>
      <c r="N617" s="73"/>
      <c r="O617" s="73"/>
      <c r="P617" s="73"/>
      <c r="Q617" s="73"/>
      <c r="R617" s="74"/>
      <c r="S617" s="74" t="s">
        <v>1479</v>
      </c>
      <c r="T617" s="74">
        <v>4661</v>
      </c>
      <c r="U617" s="75">
        <f t="shared" si="10"/>
        <v>0</v>
      </c>
    </row>
    <row r="618" spans="1:21" s="132" customFormat="1" ht="33" customHeight="1">
      <c r="A618" s="122">
        <v>107473803</v>
      </c>
      <c r="B618" s="122"/>
      <c r="C618" s="123" t="s">
        <v>1463</v>
      </c>
      <c r="D618" s="124" t="s">
        <v>1480</v>
      </c>
      <c r="E618" s="146"/>
      <c r="F618" s="127">
        <v>42747</v>
      </c>
      <c r="G618" s="147" t="s">
        <v>1481</v>
      </c>
      <c r="H618" s="127">
        <v>42747</v>
      </c>
      <c r="I618" s="128">
        <v>12331.01</v>
      </c>
      <c r="J618" s="128"/>
      <c r="K618" s="126">
        <v>100</v>
      </c>
      <c r="L618" s="126" t="s">
        <v>91</v>
      </c>
      <c r="M618" s="126" t="s">
        <v>1482</v>
      </c>
      <c r="N618" s="129">
        <v>12331.01</v>
      </c>
      <c r="O618" s="129"/>
      <c r="P618" s="129"/>
      <c r="Q618" s="129"/>
      <c r="R618" s="130"/>
      <c r="S618" s="130"/>
      <c r="T618" s="130">
        <v>12331.01</v>
      </c>
      <c r="U618" s="131">
        <f t="shared" si="10"/>
        <v>12331.01</v>
      </c>
    </row>
    <row r="619" spans="1:21" s="90" customFormat="1" ht="33" customHeight="1">
      <c r="A619" s="80">
        <v>107473803</v>
      </c>
      <c r="B619" s="80"/>
      <c r="C619" s="81" t="s">
        <v>1463</v>
      </c>
      <c r="D619" s="82" t="s">
        <v>1480</v>
      </c>
      <c r="E619" s="144" t="s">
        <v>564</v>
      </c>
      <c r="F619" s="85">
        <v>42774</v>
      </c>
      <c r="G619" s="84" t="s">
        <v>1483</v>
      </c>
      <c r="H619" s="85">
        <v>42763</v>
      </c>
      <c r="I619" s="86">
        <v>7434</v>
      </c>
      <c r="J619" s="86"/>
      <c r="K619" s="84">
        <v>100</v>
      </c>
      <c r="L619" s="84" t="s">
        <v>1484</v>
      </c>
      <c r="M619" s="84" t="s">
        <v>60</v>
      </c>
      <c r="N619" s="87"/>
      <c r="O619" s="87"/>
      <c r="P619" s="86">
        <v>7434</v>
      </c>
      <c r="Q619" s="87"/>
      <c r="R619" s="88"/>
      <c r="S619" s="88"/>
      <c r="T619" s="91">
        <v>7434</v>
      </c>
      <c r="U619" s="89">
        <f t="shared" si="10"/>
        <v>7434</v>
      </c>
    </row>
    <row r="620" spans="1:21" s="90" customFormat="1" ht="12.75" customHeight="1">
      <c r="A620" s="80"/>
      <c r="B620" s="80"/>
      <c r="C620" s="81" t="s">
        <v>1463</v>
      </c>
      <c r="D620" s="82" t="s">
        <v>1480</v>
      </c>
      <c r="E620" s="144" t="s">
        <v>647</v>
      </c>
      <c r="F620" s="85">
        <v>42769</v>
      </c>
      <c r="G620" s="84" t="s">
        <v>1485</v>
      </c>
      <c r="H620" s="85">
        <v>42769</v>
      </c>
      <c r="I620" s="86">
        <v>31270</v>
      </c>
      <c r="J620" s="86"/>
      <c r="K620" s="84">
        <v>100</v>
      </c>
      <c r="L620" s="1" t="s">
        <v>91</v>
      </c>
      <c r="M620" s="84" t="s">
        <v>99</v>
      </c>
      <c r="N620" s="86">
        <v>31270</v>
      </c>
      <c r="O620" s="87"/>
      <c r="P620" s="86"/>
      <c r="Q620" s="87"/>
      <c r="R620" s="88"/>
      <c r="S620" s="88"/>
      <c r="T620" s="91">
        <v>31270</v>
      </c>
      <c r="U620" s="89">
        <f t="shared" si="10"/>
        <v>31270</v>
      </c>
    </row>
    <row r="621" spans="1:21" ht="12.75" customHeight="1">
      <c r="A621" s="35">
        <v>107473803</v>
      </c>
      <c r="B621" s="35"/>
      <c r="C621" s="36" t="s">
        <v>1463</v>
      </c>
      <c r="D621" s="37" t="s">
        <v>1480</v>
      </c>
      <c r="E621" s="143" t="s">
        <v>1486</v>
      </c>
      <c r="F621" s="63">
        <v>42774</v>
      </c>
      <c r="G621" s="1" t="s">
        <v>1487</v>
      </c>
      <c r="H621" s="63">
        <v>42747</v>
      </c>
      <c r="I621" s="64">
        <v>5310</v>
      </c>
      <c r="J621" s="64"/>
      <c r="K621" s="1">
        <v>100</v>
      </c>
      <c r="L621" s="1" t="s">
        <v>91</v>
      </c>
      <c r="M621" s="1" t="s">
        <v>1488</v>
      </c>
      <c r="N621" s="64">
        <v>5310</v>
      </c>
      <c r="O621" s="40"/>
      <c r="P621" s="64"/>
      <c r="Q621" s="40"/>
      <c r="R621" s="41"/>
      <c r="S621" s="41"/>
      <c r="T621" s="39">
        <v>5310</v>
      </c>
      <c r="U621" s="42">
        <f t="shared" si="10"/>
        <v>5310</v>
      </c>
    </row>
    <row r="622" spans="1:21" s="90" customFormat="1" ht="12.75" customHeight="1">
      <c r="A622" s="80">
        <v>107473803</v>
      </c>
      <c r="B622" s="80" t="s">
        <v>188</v>
      </c>
      <c r="C622" s="81" t="s">
        <v>1463</v>
      </c>
      <c r="D622" s="82" t="s">
        <v>1480</v>
      </c>
      <c r="E622" s="144" t="s">
        <v>1055</v>
      </c>
      <c r="F622" s="85">
        <v>42769</v>
      </c>
      <c r="G622" s="84" t="s">
        <v>474</v>
      </c>
      <c r="H622" s="85">
        <v>42770</v>
      </c>
      <c r="I622" s="86">
        <v>10384</v>
      </c>
      <c r="J622" s="86"/>
      <c r="K622" s="84">
        <v>100</v>
      </c>
      <c r="L622" s="84" t="s">
        <v>59</v>
      </c>
      <c r="M622" s="84" t="s">
        <v>99</v>
      </c>
      <c r="N622" s="86"/>
      <c r="O622" s="86">
        <v>10384</v>
      </c>
      <c r="P622" s="86"/>
      <c r="Q622" s="87"/>
      <c r="R622" s="88"/>
      <c r="S622" s="88"/>
      <c r="T622" s="91">
        <v>10384</v>
      </c>
      <c r="U622" s="96">
        <f t="shared" si="10"/>
        <v>10384</v>
      </c>
    </row>
    <row r="623" spans="1:21" ht="12.75" customHeight="1">
      <c r="A623" s="35">
        <v>107473803</v>
      </c>
      <c r="B623" s="35" t="s">
        <v>340</v>
      </c>
      <c r="C623" s="36" t="s">
        <v>1463</v>
      </c>
      <c r="D623" s="37" t="s">
        <v>1489</v>
      </c>
      <c r="E623" s="143" t="s">
        <v>1490</v>
      </c>
      <c r="F623" s="63">
        <v>42786</v>
      </c>
      <c r="G623" s="1" t="s">
        <v>1491</v>
      </c>
      <c r="H623" s="63">
        <v>42769</v>
      </c>
      <c r="I623" s="64">
        <v>124466.4</v>
      </c>
      <c r="J623" s="64"/>
      <c r="K623" s="1">
        <v>100</v>
      </c>
      <c r="L623" s="1" t="s">
        <v>59</v>
      </c>
      <c r="M623" s="1" t="s">
        <v>99</v>
      </c>
      <c r="N623" s="40"/>
      <c r="O623" s="64">
        <v>124466.4</v>
      </c>
      <c r="P623" s="40"/>
      <c r="Q623" s="40"/>
      <c r="R623" s="41"/>
      <c r="S623" s="41"/>
      <c r="T623" s="41">
        <v>124466.4</v>
      </c>
      <c r="U623" s="42">
        <f t="shared" si="10"/>
        <v>124466.4</v>
      </c>
    </row>
    <row r="624" spans="1:21" ht="12.75" customHeight="1">
      <c r="A624" s="35">
        <v>107473803</v>
      </c>
      <c r="B624" s="35" t="s">
        <v>188</v>
      </c>
      <c r="C624" s="36" t="s">
        <v>1463</v>
      </c>
      <c r="D624" s="37" t="s">
        <v>1489</v>
      </c>
      <c r="E624" s="143" t="s">
        <v>1490</v>
      </c>
      <c r="F624" s="63">
        <v>42786</v>
      </c>
      <c r="G624" s="1" t="s">
        <v>1491</v>
      </c>
      <c r="H624" s="63">
        <v>42769</v>
      </c>
      <c r="I624" s="64">
        <v>13829.6</v>
      </c>
      <c r="J624" s="64"/>
      <c r="K624" s="1">
        <v>100</v>
      </c>
      <c r="L624" s="1" t="s">
        <v>59</v>
      </c>
      <c r="M624" s="1" t="s">
        <v>99</v>
      </c>
      <c r="N624" s="40"/>
      <c r="O624" s="64">
        <v>13829.6</v>
      </c>
      <c r="P624" s="40"/>
      <c r="Q624" s="40"/>
      <c r="R624" s="41"/>
      <c r="S624" s="41"/>
      <c r="T624" s="41">
        <v>13829.6</v>
      </c>
      <c r="U624" s="42">
        <f t="shared" si="10"/>
        <v>13829.6</v>
      </c>
    </row>
    <row r="625" spans="1:21" ht="12.75" customHeight="1">
      <c r="A625" s="35">
        <v>107473803</v>
      </c>
      <c r="B625" s="35" t="s">
        <v>340</v>
      </c>
      <c r="C625" s="36" t="s">
        <v>1463</v>
      </c>
      <c r="D625" s="37" t="s">
        <v>1492</v>
      </c>
      <c r="E625" s="143" t="s">
        <v>1493</v>
      </c>
      <c r="F625" s="63">
        <v>42804</v>
      </c>
      <c r="G625" s="1" t="s">
        <v>1494</v>
      </c>
      <c r="H625" s="63">
        <v>42772</v>
      </c>
      <c r="I625" s="64">
        <v>46409.4</v>
      </c>
      <c r="J625" s="64"/>
      <c r="K625" s="1">
        <v>100</v>
      </c>
      <c r="L625" s="1" t="s">
        <v>508</v>
      </c>
      <c r="M625" s="1" t="s">
        <v>1495</v>
      </c>
      <c r="N625" s="64"/>
      <c r="O625" s="64">
        <v>46409.4</v>
      </c>
      <c r="P625" s="40"/>
      <c r="Q625" s="40"/>
      <c r="R625" s="41"/>
      <c r="S625" s="41"/>
      <c r="T625" s="39">
        <v>46409.4</v>
      </c>
      <c r="U625" s="79">
        <f t="shared" si="10"/>
        <v>46409.4</v>
      </c>
    </row>
    <row r="626" spans="1:21" ht="12.75" customHeight="1">
      <c r="A626" s="35">
        <v>107473803</v>
      </c>
      <c r="B626" s="35" t="s">
        <v>188</v>
      </c>
      <c r="C626" s="36" t="s">
        <v>1463</v>
      </c>
      <c r="D626" s="37" t="s">
        <v>1492</v>
      </c>
      <c r="E626" s="143" t="s">
        <v>1493</v>
      </c>
      <c r="F626" s="63">
        <v>42804</v>
      </c>
      <c r="G626" s="1" t="s">
        <v>1494</v>
      </c>
      <c r="H626" s="63">
        <v>42772</v>
      </c>
      <c r="I626" s="64">
        <v>5156.6000000000004</v>
      </c>
      <c r="J626" s="64"/>
      <c r="K626" s="1">
        <v>100</v>
      </c>
      <c r="L626" s="1" t="s">
        <v>508</v>
      </c>
      <c r="M626" s="1" t="s">
        <v>1495</v>
      </c>
      <c r="N626" s="64"/>
      <c r="O626" s="64">
        <v>5156.6000000000004</v>
      </c>
      <c r="P626" s="40"/>
      <c r="Q626" s="40"/>
      <c r="R626" s="41"/>
      <c r="S626" s="41"/>
      <c r="T626" s="39">
        <v>5156.6000000000004</v>
      </c>
      <c r="U626" s="79">
        <f t="shared" si="10"/>
        <v>5156.6000000000004</v>
      </c>
    </row>
    <row r="627" spans="1:21" ht="12.75" customHeight="1">
      <c r="A627" s="35">
        <v>107473803</v>
      </c>
      <c r="B627" s="35" t="s">
        <v>188</v>
      </c>
      <c r="C627" s="36" t="s">
        <v>1463</v>
      </c>
      <c r="D627" s="37" t="s">
        <v>1496</v>
      </c>
      <c r="E627" s="143" t="s">
        <v>258</v>
      </c>
      <c r="F627" s="63">
        <v>42773</v>
      </c>
      <c r="G627" s="1" t="s">
        <v>1497</v>
      </c>
      <c r="H627" s="63">
        <v>42773</v>
      </c>
      <c r="I627" s="64">
        <v>106890.3</v>
      </c>
      <c r="J627" s="64"/>
      <c r="K627" s="1">
        <v>100</v>
      </c>
      <c r="L627" s="1" t="s">
        <v>59</v>
      </c>
      <c r="M627" s="1" t="s">
        <v>99</v>
      </c>
      <c r="N627" s="64"/>
      <c r="O627" s="64">
        <v>106890.3</v>
      </c>
      <c r="P627" s="40"/>
      <c r="Q627" s="40"/>
      <c r="R627" s="41"/>
      <c r="S627" s="41"/>
      <c r="T627" s="39">
        <v>106890.3</v>
      </c>
      <c r="U627" s="79">
        <f t="shared" si="10"/>
        <v>106890.3</v>
      </c>
    </row>
    <row r="628" spans="1:21" ht="12.75" customHeight="1">
      <c r="A628" s="35">
        <v>107473803</v>
      </c>
      <c r="B628" s="35" t="s">
        <v>340</v>
      </c>
      <c r="C628" s="36" t="s">
        <v>1463</v>
      </c>
      <c r="D628" s="37" t="s">
        <v>1498</v>
      </c>
      <c r="E628" s="143" t="s">
        <v>258</v>
      </c>
      <c r="F628" s="63">
        <v>42773</v>
      </c>
      <c r="G628" s="1" t="s">
        <v>1497</v>
      </c>
      <c r="H628" s="63">
        <v>42773</v>
      </c>
      <c r="I628" s="64">
        <v>11876.7</v>
      </c>
      <c r="J628" s="64"/>
      <c r="K628" s="1">
        <v>100</v>
      </c>
      <c r="L628" s="1" t="s">
        <v>59</v>
      </c>
      <c r="M628" s="1" t="s">
        <v>99</v>
      </c>
      <c r="N628" s="64"/>
      <c r="O628" s="64">
        <v>11876.7</v>
      </c>
      <c r="P628" s="40"/>
      <c r="Q628" s="40"/>
      <c r="R628" s="41"/>
      <c r="S628" s="41"/>
      <c r="T628" s="39">
        <v>11876.7</v>
      </c>
      <c r="U628" s="79">
        <f t="shared" si="10"/>
        <v>11876.7</v>
      </c>
    </row>
    <row r="629" spans="1:21" ht="12.75" customHeight="1">
      <c r="A629" s="35">
        <v>107473803</v>
      </c>
      <c r="B629" s="35"/>
      <c r="C629" s="36" t="s">
        <v>1463</v>
      </c>
      <c r="D629" s="37" t="s">
        <v>1480</v>
      </c>
      <c r="E629" s="143" t="s">
        <v>1499</v>
      </c>
      <c r="F629" s="63">
        <v>42781</v>
      </c>
      <c r="G629" s="1" t="s">
        <v>1500</v>
      </c>
      <c r="H629" s="63">
        <v>42781</v>
      </c>
      <c r="I629" s="64">
        <v>60298</v>
      </c>
      <c r="J629" s="64"/>
      <c r="K629" s="1">
        <v>100</v>
      </c>
      <c r="L629" s="1" t="s">
        <v>1501</v>
      </c>
      <c r="M629" s="1" t="s">
        <v>1502</v>
      </c>
      <c r="N629" s="40"/>
      <c r="O629" s="40"/>
      <c r="P629" s="40">
        <v>60298</v>
      </c>
      <c r="Q629" s="40"/>
      <c r="R629" s="41"/>
      <c r="S629" s="41"/>
      <c r="T629" s="41">
        <v>60298</v>
      </c>
      <c r="U629" s="42">
        <f t="shared" si="10"/>
        <v>60298</v>
      </c>
    </row>
    <row r="630" spans="1:21" ht="12.75" customHeight="1">
      <c r="A630" s="35">
        <v>107473803</v>
      </c>
      <c r="B630" s="35"/>
      <c r="C630" s="36" t="s">
        <v>1463</v>
      </c>
      <c r="D630" s="37" t="s">
        <v>1480</v>
      </c>
      <c r="E630" s="143" t="s">
        <v>1503</v>
      </c>
      <c r="F630" s="63">
        <v>42821</v>
      </c>
      <c r="G630" s="1" t="s">
        <v>1504</v>
      </c>
      <c r="H630" s="63">
        <v>42781</v>
      </c>
      <c r="I630" s="64">
        <v>81656</v>
      </c>
      <c r="J630" s="64"/>
      <c r="K630" s="1">
        <v>100</v>
      </c>
      <c r="L630" s="1" t="s">
        <v>196</v>
      </c>
      <c r="M630" s="1" t="s">
        <v>99</v>
      </c>
      <c r="N630" s="40"/>
      <c r="O630" s="40"/>
      <c r="P630" s="64">
        <v>81656</v>
      </c>
      <c r="Q630" s="40"/>
      <c r="R630" s="41"/>
      <c r="S630" s="41"/>
      <c r="T630" s="39">
        <v>81656</v>
      </c>
      <c r="U630" s="42">
        <f t="shared" si="10"/>
        <v>81656</v>
      </c>
    </row>
    <row r="631" spans="1:21" s="90" customFormat="1" ht="12.75" customHeight="1">
      <c r="A631" s="80">
        <v>107473803</v>
      </c>
      <c r="B631" s="80" t="s">
        <v>188</v>
      </c>
      <c r="C631" s="81" t="s">
        <v>1463</v>
      </c>
      <c r="D631" s="82" t="s">
        <v>1505</v>
      </c>
      <c r="E631" s="144" t="s">
        <v>1506</v>
      </c>
      <c r="F631" s="85">
        <v>42781</v>
      </c>
      <c r="G631" s="84" t="s">
        <v>1507</v>
      </c>
      <c r="H631" s="85">
        <v>42782</v>
      </c>
      <c r="I631" s="86">
        <v>50740</v>
      </c>
      <c r="J631" s="86"/>
      <c r="K631" s="84">
        <v>100</v>
      </c>
      <c r="L631" s="84" t="s">
        <v>59</v>
      </c>
      <c r="M631" s="84" t="s">
        <v>1508</v>
      </c>
      <c r="N631" s="86"/>
      <c r="O631" s="86">
        <v>50740</v>
      </c>
      <c r="P631" s="86"/>
      <c r="Q631" s="87"/>
      <c r="R631" s="88"/>
      <c r="S631" s="88"/>
      <c r="T631" s="91">
        <v>50740</v>
      </c>
      <c r="U631" s="96">
        <f t="shared" si="10"/>
        <v>50740</v>
      </c>
    </row>
    <row r="632" spans="1:21" s="90" customFormat="1" ht="12.75" customHeight="1">
      <c r="A632" s="80">
        <v>107473803</v>
      </c>
      <c r="B632" s="80" t="s">
        <v>188</v>
      </c>
      <c r="C632" s="81" t="s">
        <v>1463</v>
      </c>
      <c r="D632" s="82" t="s">
        <v>1505</v>
      </c>
      <c r="E632" s="144" t="s">
        <v>1509</v>
      </c>
      <c r="F632" s="85">
        <v>42781</v>
      </c>
      <c r="G632" s="1" t="s">
        <v>1510</v>
      </c>
      <c r="H632" s="85">
        <v>42782</v>
      </c>
      <c r="I632" s="86">
        <v>38792.5</v>
      </c>
      <c r="J632" s="86"/>
      <c r="K632" s="84">
        <v>100</v>
      </c>
      <c r="L632" s="84" t="s">
        <v>59</v>
      </c>
      <c r="M632" s="84" t="s">
        <v>1511</v>
      </c>
      <c r="N632" s="86"/>
      <c r="O632" s="86">
        <v>38792.5</v>
      </c>
      <c r="P632" s="86"/>
      <c r="Q632" s="87"/>
      <c r="R632" s="88"/>
      <c r="S632" s="88"/>
      <c r="T632" s="86">
        <v>38792.5</v>
      </c>
      <c r="U632" s="96"/>
    </row>
    <row r="633" spans="1:21" ht="12.75" customHeight="1">
      <c r="A633" s="35">
        <v>107473803</v>
      </c>
      <c r="B633" s="35" t="s">
        <v>188</v>
      </c>
      <c r="C633" s="36" t="s">
        <v>1463</v>
      </c>
      <c r="D633" s="37" t="s">
        <v>1512</v>
      </c>
      <c r="E633" s="143" t="s">
        <v>1513</v>
      </c>
      <c r="F633" s="63">
        <v>42788</v>
      </c>
      <c r="G633" s="1" t="s">
        <v>1514</v>
      </c>
      <c r="H633" s="63">
        <v>42788</v>
      </c>
      <c r="I633" s="64">
        <v>8437</v>
      </c>
      <c r="J633" s="64"/>
      <c r="K633" s="1">
        <v>100</v>
      </c>
      <c r="L633" s="1" t="s">
        <v>59</v>
      </c>
      <c r="M633" s="1" t="s">
        <v>99</v>
      </c>
      <c r="N633" s="64"/>
      <c r="O633" s="64">
        <v>8437</v>
      </c>
      <c r="P633" s="64"/>
      <c r="Q633" s="40"/>
      <c r="R633" s="41"/>
      <c r="S633" s="41"/>
      <c r="T633" s="39">
        <v>8437</v>
      </c>
      <c r="U633" s="42">
        <f t="shared" si="10"/>
        <v>8437</v>
      </c>
    </row>
    <row r="634" spans="1:21" ht="12.75" customHeight="1">
      <c r="A634" s="35">
        <v>107473803</v>
      </c>
      <c r="B634" s="35" t="s">
        <v>188</v>
      </c>
      <c r="C634" s="36" t="s">
        <v>1463</v>
      </c>
      <c r="D634" s="37" t="s">
        <v>1480</v>
      </c>
      <c r="E634" s="143" t="s">
        <v>1515</v>
      </c>
      <c r="F634" s="63">
        <v>42794</v>
      </c>
      <c r="G634" s="1" t="s">
        <v>1516</v>
      </c>
      <c r="H634" s="63">
        <v>42788</v>
      </c>
      <c r="I634" s="64">
        <v>17464</v>
      </c>
      <c r="J634" s="64"/>
      <c r="K634" s="1">
        <v>100</v>
      </c>
      <c r="L634" s="1" t="s">
        <v>59</v>
      </c>
      <c r="M634" s="1" t="s">
        <v>1495</v>
      </c>
      <c r="N634" s="40"/>
      <c r="O634" s="64">
        <v>17464</v>
      </c>
      <c r="P634" s="40"/>
      <c r="Q634" s="40"/>
      <c r="R634" s="41"/>
      <c r="S634" s="41"/>
      <c r="T634" s="41">
        <v>17464</v>
      </c>
      <c r="U634" s="42">
        <f t="shared" si="10"/>
        <v>17464</v>
      </c>
    </row>
    <row r="635" spans="1:21" ht="12.75" customHeight="1">
      <c r="A635" s="35">
        <v>107473803</v>
      </c>
      <c r="B635" s="35" t="s">
        <v>340</v>
      </c>
      <c r="C635" s="36" t="s">
        <v>1463</v>
      </c>
      <c r="D635" s="37" t="s">
        <v>1517</v>
      </c>
      <c r="E635" s="143" t="s">
        <v>1518</v>
      </c>
      <c r="F635" s="63">
        <v>42807</v>
      </c>
      <c r="G635" s="1" t="s">
        <v>1519</v>
      </c>
      <c r="H635" s="63">
        <v>42796</v>
      </c>
      <c r="I635" s="64">
        <v>27983.7</v>
      </c>
      <c r="J635" s="64"/>
      <c r="K635" s="1">
        <v>100</v>
      </c>
      <c r="L635" s="1" t="s">
        <v>59</v>
      </c>
      <c r="M635" s="1" t="s">
        <v>1110</v>
      </c>
      <c r="N635" s="40"/>
      <c r="O635" s="64">
        <v>27983.7</v>
      </c>
      <c r="P635" s="40"/>
      <c r="Q635" s="40"/>
      <c r="R635" s="41"/>
      <c r="S635" s="41"/>
      <c r="T635" s="41">
        <v>27983.7</v>
      </c>
      <c r="U635" s="42">
        <f t="shared" si="10"/>
        <v>27983.7</v>
      </c>
    </row>
    <row r="636" spans="1:21" ht="12.75" customHeight="1">
      <c r="A636" s="35">
        <v>107473803</v>
      </c>
      <c r="B636" s="35" t="s">
        <v>188</v>
      </c>
      <c r="C636" s="36" t="s">
        <v>1463</v>
      </c>
      <c r="D636" s="37" t="s">
        <v>1517</v>
      </c>
      <c r="E636" s="143" t="s">
        <v>1518</v>
      </c>
      <c r="F636" s="63">
        <v>42807</v>
      </c>
      <c r="G636" s="1" t="s">
        <v>1519</v>
      </c>
      <c r="H636" s="63">
        <v>42796</v>
      </c>
      <c r="I636" s="64">
        <v>3109.3</v>
      </c>
      <c r="J636" s="64"/>
      <c r="K636" s="1">
        <v>100</v>
      </c>
      <c r="L636" s="1" t="s">
        <v>59</v>
      </c>
      <c r="M636" s="1" t="s">
        <v>1110</v>
      </c>
      <c r="N636" s="40"/>
      <c r="O636" s="64">
        <v>3109.3</v>
      </c>
      <c r="P636" s="40"/>
      <c r="Q636" s="40"/>
      <c r="R636" s="41"/>
      <c r="S636" s="41"/>
      <c r="T636" s="41">
        <v>3109.3</v>
      </c>
      <c r="U636" s="42">
        <f t="shared" si="10"/>
        <v>3109.3</v>
      </c>
    </row>
    <row r="637" spans="1:21" ht="12.75" customHeight="1">
      <c r="A637" s="35">
        <v>107473803</v>
      </c>
      <c r="B637" s="35" t="s">
        <v>188</v>
      </c>
      <c r="C637" s="36" t="s">
        <v>1463</v>
      </c>
      <c r="D637" s="37" t="s">
        <v>560</v>
      </c>
      <c r="E637" s="143" t="s">
        <v>1520</v>
      </c>
      <c r="F637" s="63">
        <v>42817</v>
      </c>
      <c r="G637" s="1" t="s">
        <v>1521</v>
      </c>
      <c r="H637" s="63" t="s">
        <v>1522</v>
      </c>
      <c r="I637" s="64">
        <v>29795</v>
      </c>
      <c r="J637" s="64"/>
      <c r="K637" s="1">
        <v>100</v>
      </c>
      <c r="L637" s="1" t="s">
        <v>196</v>
      </c>
      <c r="M637" s="1" t="s">
        <v>890</v>
      </c>
      <c r="N637" s="40"/>
      <c r="O637" s="40"/>
      <c r="P637" s="64">
        <v>29795</v>
      </c>
      <c r="Q637" s="40"/>
      <c r="R637" s="41"/>
      <c r="S637" s="41"/>
      <c r="T637" s="39">
        <v>29795</v>
      </c>
      <c r="U637" s="42">
        <f t="shared" si="10"/>
        <v>29795</v>
      </c>
    </row>
    <row r="638" spans="1:21" ht="12.75" customHeight="1">
      <c r="A638" s="35">
        <v>107473803</v>
      </c>
      <c r="B638" s="35" t="s">
        <v>188</v>
      </c>
      <c r="C638" s="36" t="s">
        <v>1463</v>
      </c>
      <c r="D638" s="37" t="s">
        <v>560</v>
      </c>
      <c r="E638" s="143" t="s">
        <v>1523</v>
      </c>
      <c r="F638" s="63">
        <v>42802</v>
      </c>
      <c r="G638" s="1" t="s">
        <v>1524</v>
      </c>
      <c r="H638" s="63">
        <v>42797</v>
      </c>
      <c r="I638" s="64">
        <v>34515</v>
      </c>
      <c r="J638" s="64"/>
      <c r="K638" s="1">
        <v>100</v>
      </c>
      <c r="L638" s="1" t="s">
        <v>508</v>
      </c>
      <c r="M638" s="1" t="s">
        <v>99</v>
      </c>
      <c r="N638" s="64">
        <v>34515</v>
      </c>
      <c r="O638" s="40"/>
      <c r="P638" s="64"/>
      <c r="Q638" s="40"/>
      <c r="R638" s="41"/>
      <c r="S638" s="41"/>
      <c r="T638" s="39">
        <v>34515</v>
      </c>
      <c r="U638" s="42">
        <f t="shared" si="10"/>
        <v>34515</v>
      </c>
    </row>
    <row r="639" spans="1:21" ht="12.75" customHeight="1">
      <c r="A639" s="35">
        <v>107473803</v>
      </c>
      <c r="B639" s="35" t="s">
        <v>188</v>
      </c>
      <c r="C639" s="36" t="s">
        <v>1463</v>
      </c>
      <c r="D639" s="37" t="s">
        <v>1525</v>
      </c>
      <c r="E639" s="143" t="s">
        <v>1526</v>
      </c>
      <c r="F639" s="63">
        <v>42807</v>
      </c>
      <c r="G639" s="1" t="s">
        <v>1527</v>
      </c>
      <c r="H639" s="63">
        <v>42797</v>
      </c>
      <c r="I639" s="64">
        <v>26550</v>
      </c>
      <c r="J639" s="64"/>
      <c r="K639" s="1">
        <v>100</v>
      </c>
      <c r="L639" s="1" t="s">
        <v>508</v>
      </c>
      <c r="M639" s="1" t="s">
        <v>1528</v>
      </c>
      <c r="N639" s="64"/>
      <c r="O639" s="64">
        <v>26550</v>
      </c>
      <c r="P639" s="40"/>
      <c r="Q639" s="40"/>
      <c r="R639" s="41"/>
      <c r="S639" s="41"/>
      <c r="T639" s="39">
        <v>26550</v>
      </c>
      <c r="U639" s="79">
        <f t="shared" si="10"/>
        <v>26550</v>
      </c>
    </row>
    <row r="640" spans="1:21" ht="12.75" customHeight="1">
      <c r="A640" s="35">
        <v>107473803</v>
      </c>
      <c r="B640" s="35" t="s">
        <v>188</v>
      </c>
      <c r="C640" s="36" t="s">
        <v>1463</v>
      </c>
      <c r="D640" s="37" t="s">
        <v>1529</v>
      </c>
      <c r="E640" s="143" t="s">
        <v>1530</v>
      </c>
      <c r="F640" s="63">
        <v>42801</v>
      </c>
      <c r="G640" s="1" t="s">
        <v>1531</v>
      </c>
      <c r="H640" s="63">
        <v>42797</v>
      </c>
      <c r="I640" s="64">
        <v>20827</v>
      </c>
      <c r="J640" s="64"/>
      <c r="K640" s="1">
        <v>100</v>
      </c>
      <c r="L640" s="1" t="s">
        <v>59</v>
      </c>
      <c r="M640" s="1" t="s">
        <v>99</v>
      </c>
      <c r="N640" s="64"/>
      <c r="O640" s="64">
        <v>20827</v>
      </c>
      <c r="P640" s="40"/>
      <c r="Q640" s="40"/>
      <c r="R640" s="41"/>
      <c r="S640" s="41"/>
      <c r="T640" s="64">
        <v>20827</v>
      </c>
      <c r="U640" s="79"/>
    </row>
    <row r="641" spans="1:21" ht="12" customHeight="1">
      <c r="A641" s="35">
        <v>107473803</v>
      </c>
      <c r="B641" s="35" t="s">
        <v>340</v>
      </c>
      <c r="C641" s="36" t="s">
        <v>1463</v>
      </c>
      <c r="D641" s="37" t="s">
        <v>1532</v>
      </c>
      <c r="E641" s="143" t="s">
        <v>1533</v>
      </c>
      <c r="F641" s="63">
        <v>42802</v>
      </c>
      <c r="G641" s="1" t="s">
        <v>1534</v>
      </c>
      <c r="H641" s="63">
        <v>42802</v>
      </c>
      <c r="I641" s="64">
        <v>50657.4</v>
      </c>
      <c r="J641" s="64"/>
      <c r="K641" s="1">
        <v>100</v>
      </c>
      <c r="L641" s="1" t="s">
        <v>59</v>
      </c>
      <c r="M641" s="1" t="s">
        <v>99</v>
      </c>
      <c r="N641" s="64"/>
      <c r="O641" s="64">
        <v>50657.4</v>
      </c>
      <c r="P641" s="40"/>
      <c r="Q641" s="40"/>
      <c r="R641" s="41"/>
      <c r="S641" s="41"/>
      <c r="T641" s="39">
        <v>50657.4</v>
      </c>
      <c r="U641" s="79">
        <f t="shared" si="10"/>
        <v>50657.4</v>
      </c>
    </row>
    <row r="642" spans="1:21" ht="12.75" customHeight="1">
      <c r="A642" s="35">
        <v>107473803</v>
      </c>
      <c r="B642" s="35" t="s">
        <v>188</v>
      </c>
      <c r="C642" s="36" t="s">
        <v>1463</v>
      </c>
      <c r="D642" s="37" t="s">
        <v>1532</v>
      </c>
      <c r="E642" s="143" t="s">
        <v>1533</v>
      </c>
      <c r="F642" s="63">
        <v>42802</v>
      </c>
      <c r="G642" s="1" t="s">
        <v>1534</v>
      </c>
      <c r="H642" s="63">
        <v>42802</v>
      </c>
      <c r="I642" s="64">
        <v>5628.6</v>
      </c>
      <c r="J642" s="64"/>
      <c r="K642" s="1">
        <v>100</v>
      </c>
      <c r="L642" s="1" t="s">
        <v>59</v>
      </c>
      <c r="M642" s="1" t="s">
        <v>99</v>
      </c>
      <c r="N642" s="64"/>
      <c r="O642" s="64">
        <v>5628.6</v>
      </c>
      <c r="P642" s="40"/>
      <c r="Q642" s="40"/>
      <c r="R642" s="41"/>
      <c r="S642" s="41"/>
      <c r="T642" s="39">
        <v>5628.6</v>
      </c>
      <c r="U642" s="79">
        <f t="shared" si="10"/>
        <v>5628.6</v>
      </c>
    </row>
    <row r="643" spans="1:21" ht="12.75" customHeight="1">
      <c r="A643" s="35">
        <v>107473803</v>
      </c>
      <c r="B643" s="35" t="s">
        <v>188</v>
      </c>
      <c r="C643" s="36" t="s">
        <v>1463</v>
      </c>
      <c r="D643" s="37" t="s">
        <v>1535</v>
      </c>
      <c r="E643" s="143" t="s">
        <v>1536</v>
      </c>
      <c r="F643" s="63">
        <v>42809</v>
      </c>
      <c r="G643" s="1" t="s">
        <v>1537</v>
      </c>
      <c r="H643" s="63">
        <v>42803</v>
      </c>
      <c r="I643" s="64">
        <v>30385</v>
      </c>
      <c r="J643" s="64"/>
      <c r="K643" s="1">
        <v>100</v>
      </c>
      <c r="L643" s="1" t="s">
        <v>59</v>
      </c>
      <c r="M643" s="1" t="s">
        <v>1538</v>
      </c>
      <c r="N643" s="64"/>
      <c r="O643" s="64">
        <v>30385</v>
      </c>
      <c r="P643" s="40"/>
      <c r="Q643" s="40"/>
      <c r="R643" s="41"/>
      <c r="S643" s="41"/>
      <c r="T643" s="64">
        <v>30385</v>
      </c>
      <c r="U643" s="79">
        <f t="shared" si="10"/>
        <v>30385</v>
      </c>
    </row>
    <row r="644" spans="1:21" ht="12.75" customHeight="1">
      <c r="A644" s="35">
        <v>107473803</v>
      </c>
      <c r="B644" s="35"/>
      <c r="C644" s="36" t="s">
        <v>1463</v>
      </c>
      <c r="D644" s="37" t="s">
        <v>1480</v>
      </c>
      <c r="E644" s="143" t="s">
        <v>1539</v>
      </c>
      <c r="F644" s="63">
        <v>42809</v>
      </c>
      <c r="G644" s="1" t="s">
        <v>1540</v>
      </c>
      <c r="H644" s="63">
        <v>42803</v>
      </c>
      <c r="I644" s="64">
        <v>44958</v>
      </c>
      <c r="J644" s="64"/>
      <c r="K644" s="1">
        <v>100</v>
      </c>
      <c r="L644" s="1" t="s">
        <v>91</v>
      </c>
      <c r="M644" s="1" t="s">
        <v>99</v>
      </c>
      <c r="N644" s="64">
        <v>44958</v>
      </c>
      <c r="O644" s="40"/>
      <c r="P644" s="64"/>
      <c r="Q644" s="40"/>
      <c r="R644" s="41"/>
      <c r="S644" s="41"/>
      <c r="T644" s="39">
        <v>44958</v>
      </c>
      <c r="U644" s="42">
        <f t="shared" si="10"/>
        <v>44958</v>
      </c>
    </row>
    <row r="645" spans="1:21" ht="12.75" customHeight="1">
      <c r="A645" s="35">
        <v>107473803</v>
      </c>
      <c r="B645" s="35" t="s">
        <v>203</v>
      </c>
      <c r="C645" s="36" t="s">
        <v>1463</v>
      </c>
      <c r="D645" s="37" t="s">
        <v>1541</v>
      </c>
      <c r="E645" s="143" t="s">
        <v>1542</v>
      </c>
      <c r="F645" s="63">
        <v>42810</v>
      </c>
      <c r="G645" s="1" t="s">
        <v>1543</v>
      </c>
      <c r="H645" s="63" t="s">
        <v>1544</v>
      </c>
      <c r="I645" s="64">
        <v>16520</v>
      </c>
      <c r="J645" s="64"/>
      <c r="K645" s="1">
        <v>100</v>
      </c>
      <c r="L645" s="1" t="s">
        <v>59</v>
      </c>
      <c r="M645" s="1"/>
      <c r="N645" s="64"/>
      <c r="O645" s="64">
        <v>16520</v>
      </c>
      <c r="P645" s="40"/>
      <c r="Q645" s="40"/>
      <c r="R645" s="41"/>
      <c r="S645" s="41"/>
      <c r="T645" s="39">
        <v>16520</v>
      </c>
      <c r="U645" s="79">
        <f t="shared" si="10"/>
        <v>16520</v>
      </c>
    </row>
    <row r="646" spans="1:21" ht="30.75" customHeight="1">
      <c r="A646" s="35">
        <v>107473803</v>
      </c>
      <c r="B646" s="35" t="s">
        <v>203</v>
      </c>
      <c r="C646" s="36" t="s">
        <v>1463</v>
      </c>
      <c r="D646" s="37" t="s">
        <v>1541</v>
      </c>
      <c r="E646" s="143" t="s">
        <v>1545</v>
      </c>
      <c r="F646" s="63">
        <v>42817</v>
      </c>
      <c r="G646" s="147" t="s">
        <v>1546</v>
      </c>
      <c r="H646" s="63">
        <v>42809</v>
      </c>
      <c r="I646" s="64">
        <v>18000</v>
      </c>
      <c r="J646" s="64"/>
      <c r="K646" s="1">
        <v>100</v>
      </c>
      <c r="L646" s="1" t="s">
        <v>91</v>
      </c>
      <c r="M646" s="1" t="s">
        <v>135</v>
      </c>
      <c r="N646" s="64">
        <v>18000</v>
      </c>
      <c r="O646" s="64"/>
      <c r="P646" s="64"/>
      <c r="Q646" s="40"/>
      <c r="R646" s="41"/>
      <c r="S646" s="41"/>
      <c r="T646" s="39">
        <v>18000</v>
      </c>
      <c r="U646" s="79">
        <f t="shared" si="10"/>
        <v>18000</v>
      </c>
    </row>
    <row r="647" spans="1:21" ht="12.75" customHeight="1">
      <c r="A647" s="35">
        <v>107473803</v>
      </c>
      <c r="B647" s="35" t="s">
        <v>33</v>
      </c>
      <c r="C647" s="36" t="s">
        <v>1463</v>
      </c>
      <c r="D647" s="37" t="s">
        <v>1541</v>
      </c>
      <c r="E647" s="143" t="s">
        <v>1545</v>
      </c>
      <c r="F647" s="63">
        <v>42817</v>
      </c>
      <c r="G647" s="1" t="s">
        <v>1547</v>
      </c>
      <c r="H647" s="63">
        <v>42817</v>
      </c>
      <c r="I647" s="64">
        <v>18880</v>
      </c>
      <c r="J647" s="64"/>
      <c r="K647" s="1">
        <v>100</v>
      </c>
      <c r="L647" s="1" t="s">
        <v>59</v>
      </c>
      <c r="M647" s="1" t="s">
        <v>135</v>
      </c>
      <c r="N647" s="64"/>
      <c r="O647" s="64">
        <v>18880</v>
      </c>
      <c r="P647" s="64"/>
      <c r="Q647" s="40"/>
      <c r="R647" s="41"/>
      <c r="S647" s="41"/>
      <c r="T647" s="64">
        <v>18880</v>
      </c>
      <c r="U647" s="79"/>
    </row>
    <row r="648" spans="1:21" ht="12.75" customHeight="1">
      <c r="A648" s="35">
        <v>107473803</v>
      </c>
      <c r="B648" s="35"/>
      <c r="C648" s="36" t="s">
        <v>1463</v>
      </c>
      <c r="D648" s="37" t="s">
        <v>1541</v>
      </c>
      <c r="E648" s="143" t="s">
        <v>1503</v>
      </c>
      <c r="F648" s="63">
        <v>42817</v>
      </c>
      <c r="G648" s="1" t="s">
        <v>1504</v>
      </c>
      <c r="H648" s="63">
        <v>42817</v>
      </c>
      <c r="I648" s="64">
        <v>81656</v>
      </c>
      <c r="J648" s="64"/>
      <c r="K648" s="1">
        <v>100</v>
      </c>
      <c r="L648" s="1" t="s">
        <v>91</v>
      </c>
      <c r="M648" s="1" t="s">
        <v>99</v>
      </c>
      <c r="N648" s="64">
        <v>81656</v>
      </c>
      <c r="O648" s="64"/>
      <c r="P648" s="64"/>
      <c r="Q648" s="40"/>
      <c r="R648" s="41"/>
      <c r="S648" s="41"/>
      <c r="T648" s="64">
        <v>81656</v>
      </c>
      <c r="U648" s="79"/>
    </row>
    <row r="649" spans="1:21" ht="12.75" customHeight="1">
      <c r="A649" s="35">
        <v>107473803</v>
      </c>
      <c r="B649" s="35" t="s">
        <v>188</v>
      </c>
      <c r="C649" s="36" t="s">
        <v>1463</v>
      </c>
      <c r="D649" s="37" t="s">
        <v>1480</v>
      </c>
      <c r="E649" s="143" t="s">
        <v>1548</v>
      </c>
      <c r="F649" s="63">
        <v>42817</v>
      </c>
      <c r="G649" s="1" t="s">
        <v>1549</v>
      </c>
      <c r="H649" s="63">
        <v>42817</v>
      </c>
      <c r="I649" s="64">
        <v>12980</v>
      </c>
      <c r="J649" s="64"/>
      <c r="K649" s="1">
        <v>100</v>
      </c>
      <c r="L649" s="1" t="s">
        <v>59</v>
      </c>
      <c r="M649" s="1" t="s">
        <v>142</v>
      </c>
      <c r="N649" s="64"/>
      <c r="O649" s="64">
        <v>12980</v>
      </c>
      <c r="P649" s="64"/>
      <c r="Q649" s="40"/>
      <c r="R649" s="41"/>
      <c r="S649" s="41"/>
      <c r="T649" s="64">
        <v>12980</v>
      </c>
      <c r="U649" s="79"/>
    </row>
    <row r="650" spans="1:21" ht="12.75" customHeight="1">
      <c r="A650" s="35">
        <v>107473803</v>
      </c>
      <c r="B650" s="35" t="s">
        <v>188</v>
      </c>
      <c r="C650" s="36" t="s">
        <v>1463</v>
      </c>
      <c r="D650" s="37" t="s">
        <v>1541</v>
      </c>
      <c r="E650" s="143" t="s">
        <v>1550</v>
      </c>
      <c r="F650" s="63">
        <v>42821</v>
      </c>
      <c r="G650" s="1" t="s">
        <v>1551</v>
      </c>
      <c r="H650" s="63">
        <v>42821</v>
      </c>
      <c r="I650" s="64">
        <v>44958</v>
      </c>
      <c r="J650" s="64"/>
      <c r="K650" s="1">
        <v>100</v>
      </c>
      <c r="L650" s="1" t="s">
        <v>59</v>
      </c>
      <c r="M650" s="1" t="s">
        <v>1552</v>
      </c>
      <c r="N650" s="64"/>
      <c r="O650" s="64">
        <v>44958</v>
      </c>
      <c r="P650" s="64"/>
      <c r="Q650" s="40"/>
      <c r="R650" s="41"/>
      <c r="S650" s="41"/>
      <c r="T650" s="39">
        <v>44958</v>
      </c>
      <c r="U650" s="79">
        <f>SUM(N650:S650)</f>
        <v>44958</v>
      </c>
    </row>
    <row r="651" spans="1:21" ht="12.75" customHeight="1">
      <c r="A651" s="35">
        <v>107473803</v>
      </c>
      <c r="B651" s="35"/>
      <c r="C651" s="36" t="s">
        <v>1463</v>
      </c>
      <c r="D651" s="37" t="s">
        <v>1480</v>
      </c>
      <c r="E651" s="143" t="s">
        <v>1553</v>
      </c>
      <c r="F651" s="63">
        <v>42824</v>
      </c>
      <c r="G651" s="1" t="s">
        <v>1514</v>
      </c>
      <c r="H651" s="63">
        <v>42824</v>
      </c>
      <c r="I651" s="64">
        <v>8437</v>
      </c>
      <c r="J651" s="64"/>
      <c r="K651" s="1">
        <v>100</v>
      </c>
      <c r="L651" s="1" t="s">
        <v>196</v>
      </c>
      <c r="M651" s="1" t="s">
        <v>99</v>
      </c>
      <c r="N651" s="64"/>
      <c r="O651" s="64"/>
      <c r="P651" s="64">
        <v>8437</v>
      </c>
      <c r="Q651" s="40"/>
      <c r="R651" s="41"/>
      <c r="S651" s="41"/>
      <c r="T651" s="39">
        <v>8437</v>
      </c>
      <c r="U651" s="79">
        <f>SUM(N651:S651)</f>
        <v>8437</v>
      </c>
    </row>
    <row r="652" spans="1:21" ht="12.75" customHeight="1">
      <c r="A652" s="35"/>
      <c r="B652" s="35"/>
      <c r="C652" s="43" t="s">
        <v>1554</v>
      </c>
      <c r="D652" s="37"/>
      <c r="E652" s="1"/>
      <c r="F652" s="63"/>
      <c r="G652" s="1"/>
      <c r="H652" s="63"/>
      <c r="I652" s="65">
        <f>SUM(I611:I651)</f>
        <v>1213758.9099999999</v>
      </c>
      <c r="J652" s="65">
        <f>I652</f>
        <v>1213758.9099999999</v>
      </c>
      <c r="K652" s="1"/>
      <c r="L652" s="1"/>
      <c r="M652" s="1"/>
      <c r="N652" s="40"/>
      <c r="O652" s="40"/>
      <c r="P652" s="40"/>
      <c r="Q652" s="40"/>
      <c r="R652" s="41"/>
      <c r="S652" s="41"/>
      <c r="T652" s="45">
        <f>SUM(T619:T649)</f>
        <v>1042859.5</v>
      </c>
      <c r="U652" s="42">
        <f t="shared" si="10"/>
        <v>0</v>
      </c>
    </row>
    <row r="653" spans="1:21" ht="12.75" customHeight="1">
      <c r="A653" s="35">
        <v>130731918</v>
      </c>
      <c r="B653" s="35"/>
      <c r="C653" s="36" t="s">
        <v>1555</v>
      </c>
      <c r="D653" s="37" t="s">
        <v>1556</v>
      </c>
      <c r="E653" s="1" t="s">
        <v>1557</v>
      </c>
      <c r="F653" s="63">
        <v>42747</v>
      </c>
      <c r="G653" s="1" t="s">
        <v>1558</v>
      </c>
      <c r="H653" s="63">
        <v>42809</v>
      </c>
      <c r="I653" s="64">
        <v>793127.49</v>
      </c>
      <c r="J653" s="64"/>
      <c r="K653" s="1">
        <v>100</v>
      </c>
      <c r="L653" s="1" t="s">
        <v>91</v>
      </c>
      <c r="M653" s="1" t="s">
        <v>304</v>
      </c>
      <c r="N653" s="40">
        <v>793127.49</v>
      </c>
      <c r="O653" s="40"/>
      <c r="P653" s="40"/>
      <c r="Q653" s="40"/>
      <c r="R653" s="41"/>
      <c r="S653" s="41"/>
      <c r="T653" s="41">
        <v>793127.49</v>
      </c>
      <c r="U653" s="42">
        <f t="shared" si="10"/>
        <v>793127.49</v>
      </c>
    </row>
    <row r="654" spans="1:21" ht="12.75" customHeight="1">
      <c r="A654" s="35">
        <v>130731918</v>
      </c>
      <c r="B654" s="35"/>
      <c r="C654" s="36" t="s">
        <v>1555</v>
      </c>
      <c r="D654" s="37" t="s">
        <v>1559</v>
      </c>
      <c r="E654" s="1" t="s">
        <v>1560</v>
      </c>
      <c r="F654" s="63">
        <v>42822</v>
      </c>
      <c r="G654" s="1" t="s">
        <v>90</v>
      </c>
      <c r="H654" s="63"/>
      <c r="I654" s="64">
        <v>211106.72</v>
      </c>
      <c r="J654" s="64"/>
      <c r="K654" s="1">
        <v>100</v>
      </c>
      <c r="L654" s="1" t="s">
        <v>247</v>
      </c>
      <c r="M654" s="1" t="s">
        <v>255</v>
      </c>
      <c r="N654" s="40"/>
      <c r="O654" s="40"/>
      <c r="P654" s="64">
        <v>211106.72</v>
      </c>
      <c r="Q654" s="40"/>
      <c r="R654" s="41"/>
      <c r="S654" s="41"/>
      <c r="T654" s="39">
        <v>211106.72</v>
      </c>
      <c r="U654" s="42">
        <f t="shared" si="10"/>
        <v>211106.72</v>
      </c>
    </row>
    <row r="655" spans="1:21" ht="12.75" customHeight="1">
      <c r="A655" s="35"/>
      <c r="B655" s="35"/>
      <c r="C655" s="43" t="s">
        <v>1561</v>
      </c>
      <c r="D655" s="37"/>
      <c r="E655" s="1"/>
      <c r="F655" s="63"/>
      <c r="G655" s="1"/>
      <c r="H655" s="63"/>
      <c r="I655" s="65">
        <f>SUM(I653:I654)</f>
        <v>1004234.21</v>
      </c>
      <c r="J655" s="65">
        <f>I655</f>
        <v>1004234.21</v>
      </c>
      <c r="K655" s="1"/>
      <c r="L655" s="1"/>
      <c r="M655" s="1"/>
      <c r="N655" s="40"/>
      <c r="O655" s="40"/>
      <c r="P655" s="40"/>
      <c r="Q655" s="40"/>
      <c r="R655" s="41"/>
      <c r="S655" s="41"/>
      <c r="T655" s="45">
        <f>SUM(T653:T654)</f>
        <v>1004234.21</v>
      </c>
      <c r="U655" s="42">
        <f t="shared" si="10"/>
        <v>0</v>
      </c>
    </row>
    <row r="656" spans="1:21" s="90" customFormat="1" ht="12.75" customHeight="1">
      <c r="A656" s="80">
        <v>130573387</v>
      </c>
      <c r="B656" s="80" t="s">
        <v>250</v>
      </c>
      <c r="C656" s="81" t="s">
        <v>1562</v>
      </c>
      <c r="D656" s="82" t="s">
        <v>1563</v>
      </c>
      <c r="E656" s="84" t="s">
        <v>1564</v>
      </c>
      <c r="F656" s="85">
        <v>40610</v>
      </c>
      <c r="G656" s="84" t="s">
        <v>1565</v>
      </c>
      <c r="H656" s="85">
        <v>40624</v>
      </c>
      <c r="I656" s="86">
        <v>35189</v>
      </c>
      <c r="J656" s="86"/>
      <c r="K656" s="84">
        <v>100</v>
      </c>
      <c r="L656" s="84" t="s">
        <v>1566</v>
      </c>
      <c r="M656" s="84" t="s">
        <v>1567</v>
      </c>
      <c r="N656" s="87"/>
      <c r="O656" s="87">
        <v>35189</v>
      </c>
      <c r="P656" s="87"/>
      <c r="Q656" s="87"/>
      <c r="R656" s="88"/>
      <c r="S656" s="88"/>
      <c r="T656" s="88">
        <v>35189</v>
      </c>
      <c r="U656" s="89">
        <f t="shared" si="10"/>
        <v>35189</v>
      </c>
    </row>
    <row r="657" spans="1:21" ht="12.75" customHeight="1">
      <c r="A657" s="35"/>
      <c r="B657" s="35"/>
      <c r="C657" s="43" t="s">
        <v>1568</v>
      </c>
      <c r="D657" s="37"/>
      <c r="E657" s="1"/>
      <c r="F657" s="63"/>
      <c r="G657" s="1"/>
      <c r="H657" s="63"/>
      <c r="I657" s="65">
        <f>SUM(I656)</f>
        <v>35189</v>
      </c>
      <c r="J657" s="65">
        <f>I657</f>
        <v>35189</v>
      </c>
      <c r="K657" s="1"/>
      <c r="L657" s="1"/>
      <c r="M657" s="1"/>
      <c r="N657" s="40"/>
      <c r="O657" s="40"/>
      <c r="P657" s="40"/>
      <c r="Q657" s="40"/>
      <c r="R657" s="41"/>
      <c r="S657" s="41"/>
      <c r="T657" s="45">
        <f>SUM(T656)</f>
        <v>35189</v>
      </c>
      <c r="U657" s="42">
        <f t="shared" si="10"/>
        <v>0</v>
      </c>
    </row>
    <row r="658" spans="1:21" ht="12.75" customHeight="1">
      <c r="A658" s="35">
        <v>101672935</v>
      </c>
      <c r="B658" s="35" t="s">
        <v>188</v>
      </c>
      <c r="C658" s="36" t="s">
        <v>1569</v>
      </c>
      <c r="D658" s="37" t="s">
        <v>1570</v>
      </c>
      <c r="E658" s="1" t="s">
        <v>1571</v>
      </c>
      <c r="F658" s="63">
        <v>41001</v>
      </c>
      <c r="G658" s="1" t="s">
        <v>1572</v>
      </c>
      <c r="H658" s="63">
        <v>41010</v>
      </c>
      <c r="I658" s="64">
        <v>29200</v>
      </c>
      <c r="J658" s="64"/>
      <c r="K658" s="1">
        <v>100</v>
      </c>
      <c r="L658" s="1" t="s">
        <v>1573</v>
      </c>
      <c r="M658" s="1" t="s">
        <v>1574</v>
      </c>
      <c r="N658" s="40"/>
      <c r="O658" s="64">
        <v>29200</v>
      </c>
      <c r="P658" s="40"/>
      <c r="Q658" s="40"/>
      <c r="R658" s="41"/>
      <c r="S658" s="41"/>
      <c r="T658" s="41">
        <v>29200</v>
      </c>
      <c r="U658" s="42">
        <f t="shared" si="10"/>
        <v>29200</v>
      </c>
    </row>
    <row r="659" spans="1:21" ht="12.75" customHeight="1">
      <c r="A659" s="35"/>
      <c r="B659" s="35"/>
      <c r="C659" s="43" t="s">
        <v>1575</v>
      </c>
      <c r="D659" s="37"/>
      <c r="E659" s="1"/>
      <c r="F659" s="63"/>
      <c r="G659" s="1"/>
      <c r="H659" s="63"/>
      <c r="I659" s="65">
        <f>SUM(I658)</f>
        <v>29200</v>
      </c>
      <c r="J659" s="65">
        <f>I659</f>
        <v>29200</v>
      </c>
      <c r="K659" s="1"/>
      <c r="L659" s="1"/>
      <c r="M659" s="1"/>
      <c r="N659" s="40"/>
      <c r="O659" s="40"/>
      <c r="P659" s="40"/>
      <c r="Q659" s="40"/>
      <c r="R659" s="41"/>
      <c r="S659" s="41"/>
      <c r="T659" s="45">
        <f>SUM(T658)</f>
        <v>29200</v>
      </c>
      <c r="U659" s="42">
        <f t="shared" si="10"/>
        <v>0</v>
      </c>
    </row>
    <row r="660" spans="1:21" ht="12.75" customHeight="1">
      <c r="A660" s="35">
        <v>130606145</v>
      </c>
      <c r="B660" s="35" t="s">
        <v>250</v>
      </c>
      <c r="C660" s="36" t="s">
        <v>1576</v>
      </c>
      <c r="D660" s="37" t="s">
        <v>1182</v>
      </c>
      <c r="E660" s="1" t="s">
        <v>1577</v>
      </c>
      <c r="F660" s="63">
        <v>41939</v>
      </c>
      <c r="G660" s="1" t="s">
        <v>1470</v>
      </c>
      <c r="H660" s="63">
        <v>41941</v>
      </c>
      <c r="I660" s="64">
        <v>148326.39999999999</v>
      </c>
      <c r="J660" s="64"/>
      <c r="K660" s="1">
        <v>102</v>
      </c>
      <c r="L660" s="1" t="s">
        <v>1578</v>
      </c>
      <c r="M660" s="1" t="s">
        <v>676</v>
      </c>
      <c r="N660" s="40"/>
      <c r="O660" s="40">
        <v>148326.39999999999</v>
      </c>
      <c r="P660" s="40"/>
      <c r="Q660" s="40"/>
      <c r="R660" s="41"/>
      <c r="S660" s="41"/>
      <c r="T660" s="41">
        <v>148326.39999999999</v>
      </c>
      <c r="U660" s="42">
        <f t="shared" si="10"/>
        <v>148326.39999999999</v>
      </c>
    </row>
    <row r="661" spans="1:21" ht="12.75" customHeight="1">
      <c r="A661" s="35"/>
      <c r="B661" s="35"/>
      <c r="C661" s="43" t="s">
        <v>1579</v>
      </c>
      <c r="D661" s="37"/>
      <c r="E661" s="1"/>
      <c r="F661" s="63"/>
      <c r="G661" s="1"/>
      <c r="H661" s="63"/>
      <c r="I661" s="65">
        <f>SUM(I660)</f>
        <v>148326.39999999999</v>
      </c>
      <c r="J661" s="65">
        <f>I661</f>
        <v>148326.39999999999</v>
      </c>
      <c r="K661" s="1"/>
      <c r="L661" s="1"/>
      <c r="M661" s="1"/>
      <c r="N661" s="40"/>
      <c r="O661" s="40"/>
      <c r="P661" s="40"/>
      <c r="Q661" s="40"/>
      <c r="R661" s="41"/>
      <c r="S661" s="41"/>
      <c r="T661" s="45">
        <f>SUM(T660)</f>
        <v>148326.39999999999</v>
      </c>
      <c r="U661" s="42">
        <f t="shared" si="10"/>
        <v>0</v>
      </c>
    </row>
    <row r="662" spans="1:21" ht="12.75" customHeight="1">
      <c r="A662" s="35">
        <v>101507039</v>
      </c>
      <c r="B662" s="35" t="s">
        <v>295</v>
      </c>
      <c r="C662" s="47" t="s">
        <v>1580</v>
      </c>
      <c r="D662" s="37" t="s">
        <v>1581</v>
      </c>
      <c r="E662" s="1" t="s">
        <v>1582</v>
      </c>
      <c r="F662" s="63">
        <v>42758</v>
      </c>
      <c r="G662" s="1" t="s">
        <v>1583</v>
      </c>
      <c r="H662" s="63">
        <v>42821</v>
      </c>
      <c r="I662" s="64">
        <v>1121</v>
      </c>
      <c r="J662" s="64"/>
      <c r="K662" s="1">
        <v>100</v>
      </c>
      <c r="L662" s="1" t="s">
        <v>59</v>
      </c>
      <c r="M662" s="1" t="s">
        <v>1584</v>
      </c>
      <c r="N662" s="40"/>
      <c r="O662" s="64">
        <v>1121</v>
      </c>
      <c r="P662" s="40"/>
      <c r="Q662" s="40"/>
      <c r="R662" s="41"/>
      <c r="S662" s="41"/>
      <c r="T662" s="39">
        <v>1121</v>
      </c>
      <c r="U662" s="42">
        <f t="shared" si="10"/>
        <v>1121</v>
      </c>
    </row>
    <row r="663" spans="1:21" ht="12.75" customHeight="1">
      <c r="A663" s="35">
        <v>101507039</v>
      </c>
      <c r="B663" s="35" t="s">
        <v>203</v>
      </c>
      <c r="C663" s="47" t="s">
        <v>1580</v>
      </c>
      <c r="D663" s="37" t="s">
        <v>1581</v>
      </c>
      <c r="E663" s="1" t="s">
        <v>1582</v>
      </c>
      <c r="F663" s="63">
        <v>42758</v>
      </c>
      <c r="G663" s="1" t="s">
        <v>1583</v>
      </c>
      <c r="H663" s="63">
        <v>42821</v>
      </c>
      <c r="I663" s="64">
        <v>2041.4</v>
      </c>
      <c r="J663" s="64"/>
      <c r="K663" s="1">
        <v>100</v>
      </c>
      <c r="L663" s="1" t="s">
        <v>59</v>
      </c>
      <c r="M663" s="1" t="s">
        <v>1584</v>
      </c>
      <c r="N663" s="40"/>
      <c r="O663" s="64">
        <v>2041.4</v>
      </c>
      <c r="P663" s="40"/>
      <c r="Q663" s="40"/>
      <c r="R663" s="41"/>
      <c r="S663" s="41"/>
      <c r="T663" s="39">
        <v>2041.4</v>
      </c>
      <c r="U663" s="42">
        <f t="shared" si="10"/>
        <v>2041.4</v>
      </c>
    </row>
    <row r="664" spans="1:21" ht="12.75" customHeight="1">
      <c r="A664" s="35">
        <v>101507039</v>
      </c>
      <c r="B664" s="35" t="s">
        <v>353</v>
      </c>
      <c r="C664" s="47" t="s">
        <v>1580</v>
      </c>
      <c r="D664" s="37" t="s">
        <v>1581</v>
      </c>
      <c r="E664" s="1" t="s">
        <v>1582</v>
      </c>
      <c r="F664" s="63">
        <v>42758</v>
      </c>
      <c r="G664" s="1" t="s">
        <v>1583</v>
      </c>
      <c r="H664" s="63">
        <v>42821</v>
      </c>
      <c r="I664" s="64">
        <v>6202.08</v>
      </c>
      <c r="J664" s="64"/>
      <c r="K664" s="1">
        <v>100</v>
      </c>
      <c r="L664" s="1" t="s">
        <v>59</v>
      </c>
      <c r="M664" s="1" t="s">
        <v>1584</v>
      </c>
      <c r="N664" s="40"/>
      <c r="O664" s="64">
        <v>6202.08</v>
      </c>
      <c r="P664" s="40"/>
      <c r="Q664" s="40"/>
      <c r="R664" s="41"/>
      <c r="S664" s="41"/>
      <c r="T664" s="39">
        <v>6202.08</v>
      </c>
      <c r="U664" s="42">
        <f t="shared" si="10"/>
        <v>6202.08</v>
      </c>
    </row>
    <row r="665" spans="1:21" ht="12.75" customHeight="1">
      <c r="A665" s="35">
        <v>101507039</v>
      </c>
      <c r="B665" s="35" t="s">
        <v>359</v>
      </c>
      <c r="C665" s="47" t="s">
        <v>1580</v>
      </c>
      <c r="D665" s="37" t="s">
        <v>1581</v>
      </c>
      <c r="E665" s="1" t="s">
        <v>1582</v>
      </c>
      <c r="F665" s="63">
        <v>42758</v>
      </c>
      <c r="G665" s="1" t="s">
        <v>1583</v>
      </c>
      <c r="H665" s="63">
        <v>42821</v>
      </c>
      <c r="I665" s="64">
        <v>442.5</v>
      </c>
      <c r="J665" s="64"/>
      <c r="K665" s="1">
        <v>100</v>
      </c>
      <c r="L665" s="1" t="s">
        <v>59</v>
      </c>
      <c r="M665" s="1" t="s">
        <v>1584</v>
      </c>
      <c r="N665" s="40"/>
      <c r="O665" s="64">
        <v>442.5</v>
      </c>
      <c r="P665" s="40"/>
      <c r="Q665" s="40"/>
      <c r="R665" s="41"/>
      <c r="S665" s="41"/>
      <c r="T665" s="39">
        <v>442.5</v>
      </c>
      <c r="U665" s="42">
        <f t="shared" si="10"/>
        <v>442.5</v>
      </c>
    </row>
    <row r="666" spans="1:21" ht="12.75" customHeight="1">
      <c r="A666" s="35">
        <v>101507039</v>
      </c>
      <c r="B666" s="35" t="s">
        <v>360</v>
      </c>
      <c r="C666" s="47" t="s">
        <v>1580</v>
      </c>
      <c r="D666" s="37" t="s">
        <v>1581</v>
      </c>
      <c r="E666" s="1" t="s">
        <v>1582</v>
      </c>
      <c r="F666" s="63">
        <v>42758</v>
      </c>
      <c r="G666" s="1" t="s">
        <v>1583</v>
      </c>
      <c r="H666" s="63">
        <v>42821</v>
      </c>
      <c r="I666" s="64">
        <v>413</v>
      </c>
      <c r="J666" s="64"/>
      <c r="K666" s="1">
        <v>100</v>
      </c>
      <c r="L666" s="1" t="s">
        <v>59</v>
      </c>
      <c r="M666" s="1" t="s">
        <v>1584</v>
      </c>
      <c r="N666" s="40"/>
      <c r="O666" s="64">
        <v>413</v>
      </c>
      <c r="P666" s="40"/>
      <c r="Q666" s="40"/>
      <c r="R666" s="41"/>
      <c r="S666" s="41"/>
      <c r="T666" s="39">
        <v>413</v>
      </c>
      <c r="U666" s="42">
        <f t="shared" si="10"/>
        <v>413</v>
      </c>
    </row>
    <row r="667" spans="1:21" ht="12.75" customHeight="1">
      <c r="A667" s="35">
        <v>101507039</v>
      </c>
      <c r="B667" s="35" t="s">
        <v>657</v>
      </c>
      <c r="C667" s="47" t="s">
        <v>1580</v>
      </c>
      <c r="D667" s="37" t="s">
        <v>1581</v>
      </c>
      <c r="E667" s="1" t="s">
        <v>1582</v>
      </c>
      <c r="F667" s="63">
        <v>42758</v>
      </c>
      <c r="G667" s="1" t="s">
        <v>1583</v>
      </c>
      <c r="H667" s="63">
        <v>42821</v>
      </c>
      <c r="I667" s="64">
        <v>5959</v>
      </c>
      <c r="J667" s="64"/>
      <c r="K667" s="1">
        <v>100</v>
      </c>
      <c r="L667" s="1" t="s">
        <v>59</v>
      </c>
      <c r="M667" s="1" t="s">
        <v>1584</v>
      </c>
      <c r="N667" s="40"/>
      <c r="O667" s="64">
        <v>5959</v>
      </c>
      <c r="P667" s="40"/>
      <c r="Q667" s="40"/>
      <c r="R667" s="41"/>
      <c r="S667" s="41"/>
      <c r="T667" s="39">
        <v>5959</v>
      </c>
      <c r="U667" s="42">
        <f t="shared" si="10"/>
        <v>5959</v>
      </c>
    </row>
    <row r="668" spans="1:21" ht="12.75" customHeight="1">
      <c r="A668" s="35">
        <v>101507039</v>
      </c>
      <c r="B668" s="35"/>
      <c r="C668" s="47" t="s">
        <v>1580</v>
      </c>
      <c r="D668" s="37" t="s">
        <v>1581</v>
      </c>
      <c r="E668" s="1" t="s">
        <v>1585</v>
      </c>
      <c r="F668" s="63">
        <v>42842</v>
      </c>
      <c r="G668" s="1" t="s">
        <v>1586</v>
      </c>
      <c r="H668" s="63">
        <v>42844</v>
      </c>
      <c r="I668" s="64">
        <v>22133.26</v>
      </c>
      <c r="J668" s="64"/>
      <c r="K668" s="1">
        <v>100</v>
      </c>
      <c r="L668" s="1" t="s">
        <v>59</v>
      </c>
      <c r="M668" s="1" t="s">
        <v>99</v>
      </c>
      <c r="N668" s="64"/>
      <c r="O668" s="64">
        <v>22133.26</v>
      </c>
      <c r="P668" s="40"/>
      <c r="Q668" s="40"/>
      <c r="R668" s="41"/>
      <c r="S668" s="41"/>
      <c r="T668" s="39">
        <v>22133.26</v>
      </c>
      <c r="U668" s="79">
        <f t="shared" si="10"/>
        <v>22133.26</v>
      </c>
    </row>
    <row r="669" spans="1:21" ht="12.75" customHeight="1">
      <c r="A669" s="35">
        <v>101507039</v>
      </c>
      <c r="B669" s="35" t="s">
        <v>353</v>
      </c>
      <c r="C669" s="47" t="s">
        <v>1580</v>
      </c>
      <c r="D669" s="37" t="s">
        <v>1587</v>
      </c>
      <c r="E669" s="1" t="s">
        <v>1588</v>
      </c>
      <c r="F669" s="63">
        <v>42803</v>
      </c>
      <c r="G669" s="1" t="s">
        <v>1589</v>
      </c>
      <c r="H669" s="63">
        <v>42821</v>
      </c>
      <c r="I669" s="64">
        <v>25842</v>
      </c>
      <c r="J669" s="64"/>
      <c r="K669" s="1">
        <v>100</v>
      </c>
      <c r="L669" s="1" t="s">
        <v>59</v>
      </c>
      <c r="M669" s="1" t="s">
        <v>1590</v>
      </c>
      <c r="N669" s="64"/>
      <c r="O669" s="64">
        <v>25842</v>
      </c>
      <c r="P669" s="40"/>
      <c r="Q669" s="40"/>
      <c r="R669" s="41"/>
      <c r="S669" s="41"/>
      <c r="T669" s="39">
        <v>25842</v>
      </c>
      <c r="U669" s="79">
        <f t="shared" si="10"/>
        <v>25842</v>
      </c>
    </row>
    <row r="670" spans="1:21" ht="12.75" customHeight="1">
      <c r="A670" s="35">
        <v>101507039</v>
      </c>
      <c r="B670" s="35" t="s">
        <v>360</v>
      </c>
      <c r="C670" s="47" t="s">
        <v>1580</v>
      </c>
      <c r="D670" s="37" t="s">
        <v>1587</v>
      </c>
      <c r="E670" s="1" t="s">
        <v>1588</v>
      </c>
      <c r="F670" s="63">
        <v>42803</v>
      </c>
      <c r="G670" s="1" t="s">
        <v>1589</v>
      </c>
      <c r="H670" s="63">
        <v>42821</v>
      </c>
      <c r="I670" s="64">
        <v>112.1</v>
      </c>
      <c r="J670" s="64"/>
      <c r="K670" s="1">
        <v>100</v>
      </c>
      <c r="L670" s="1" t="s">
        <v>59</v>
      </c>
      <c r="M670" s="1" t="s">
        <v>1590</v>
      </c>
      <c r="N670" s="64"/>
      <c r="O670" s="64">
        <v>112.1</v>
      </c>
      <c r="P670" s="40"/>
      <c r="Q670" s="40"/>
      <c r="R670" s="41"/>
      <c r="S670" s="41"/>
      <c r="T670" s="39">
        <v>112.1</v>
      </c>
      <c r="U670" s="79">
        <f t="shared" si="10"/>
        <v>112.1</v>
      </c>
    </row>
    <row r="671" spans="1:21" ht="12.75" customHeight="1">
      <c r="A671" s="35">
        <v>101507039</v>
      </c>
      <c r="B671" s="35" t="s">
        <v>657</v>
      </c>
      <c r="C671" s="47" t="s">
        <v>1580</v>
      </c>
      <c r="D671" s="37" t="s">
        <v>1587</v>
      </c>
      <c r="E671" s="1" t="s">
        <v>1588</v>
      </c>
      <c r="F671" s="63">
        <v>42803</v>
      </c>
      <c r="G671" s="1" t="s">
        <v>1589</v>
      </c>
      <c r="H671" s="63">
        <v>42821</v>
      </c>
      <c r="I671" s="64">
        <v>10148</v>
      </c>
      <c r="J671" s="64"/>
      <c r="K671" s="1">
        <v>100</v>
      </c>
      <c r="L671" s="1" t="s">
        <v>59</v>
      </c>
      <c r="M671" s="1" t="s">
        <v>1590</v>
      </c>
      <c r="N671" s="64"/>
      <c r="O671" s="64">
        <v>10148</v>
      </c>
      <c r="P671" s="40"/>
      <c r="Q671" s="40"/>
      <c r="R671" s="41"/>
      <c r="S671" s="41"/>
      <c r="T671" s="39">
        <v>10148</v>
      </c>
      <c r="U671" s="79">
        <f t="shared" si="10"/>
        <v>10148</v>
      </c>
    </row>
    <row r="672" spans="1:21" ht="12.75" customHeight="1">
      <c r="A672" s="35">
        <v>101507039</v>
      </c>
      <c r="B672" s="35" t="s">
        <v>188</v>
      </c>
      <c r="C672" s="47" t="s">
        <v>1580</v>
      </c>
      <c r="D672" s="37" t="s">
        <v>1587</v>
      </c>
      <c r="E672" s="1" t="s">
        <v>1588</v>
      </c>
      <c r="F672" s="63">
        <v>42803</v>
      </c>
      <c r="G672" s="1" t="s">
        <v>1589</v>
      </c>
      <c r="H672" s="63">
        <v>42821</v>
      </c>
      <c r="I672" s="64">
        <v>8732</v>
      </c>
      <c r="J672" s="64"/>
      <c r="K672" s="1">
        <v>100</v>
      </c>
      <c r="L672" s="1" t="s">
        <v>59</v>
      </c>
      <c r="M672" s="1" t="s">
        <v>1590</v>
      </c>
      <c r="N672" s="64"/>
      <c r="O672" s="64">
        <v>8732</v>
      </c>
      <c r="P672" s="40"/>
      <c r="Q672" s="40"/>
      <c r="R672" s="41"/>
      <c r="S672" s="41"/>
      <c r="T672" s="39">
        <v>8732</v>
      </c>
      <c r="U672" s="79">
        <f t="shared" ref="U672:U751" si="11">SUM(N672:S672)</f>
        <v>8732</v>
      </c>
    </row>
    <row r="673" spans="1:21" ht="12.75" customHeight="1">
      <c r="A673" s="35">
        <v>101507039</v>
      </c>
      <c r="B673" s="35" t="s">
        <v>203</v>
      </c>
      <c r="C673" s="47" t="s">
        <v>1580</v>
      </c>
      <c r="D673" s="37" t="s">
        <v>1591</v>
      </c>
      <c r="E673" s="1" t="s">
        <v>1585</v>
      </c>
      <c r="F673" s="63">
        <v>42842</v>
      </c>
      <c r="G673" s="1" t="s">
        <v>1586</v>
      </c>
      <c r="H673" s="63">
        <v>42844</v>
      </c>
      <c r="I673" s="64">
        <v>1357</v>
      </c>
      <c r="J673" s="64"/>
      <c r="K673" s="1">
        <v>100</v>
      </c>
      <c r="L673" s="1" t="s">
        <v>1592</v>
      </c>
      <c r="M673" s="1" t="s">
        <v>99</v>
      </c>
      <c r="N673" s="64"/>
      <c r="O673" s="64"/>
      <c r="P673" s="40"/>
      <c r="Q673" s="40"/>
      <c r="R673" s="64">
        <v>1357</v>
      </c>
      <c r="S673" s="41"/>
      <c r="T673" s="64">
        <v>1357</v>
      </c>
      <c r="U673" s="79"/>
    </row>
    <row r="674" spans="1:21" ht="12.75" customHeight="1">
      <c r="A674" s="35">
        <v>101507039</v>
      </c>
      <c r="B674" s="35" t="s">
        <v>353</v>
      </c>
      <c r="C674" s="47" t="s">
        <v>1580</v>
      </c>
      <c r="D674" s="37" t="s">
        <v>1591</v>
      </c>
      <c r="E674" s="1" t="s">
        <v>1585</v>
      </c>
      <c r="F674" s="63">
        <v>42842</v>
      </c>
      <c r="G674" s="1" t="s">
        <v>1586</v>
      </c>
      <c r="H674" s="63">
        <v>42844</v>
      </c>
      <c r="I674" s="64">
        <v>6746.06</v>
      </c>
      <c r="J674" s="64"/>
      <c r="K674" s="1">
        <v>100</v>
      </c>
      <c r="L674" s="1" t="s">
        <v>1592</v>
      </c>
      <c r="M674" s="1" t="s">
        <v>99</v>
      </c>
      <c r="N674" s="64"/>
      <c r="O674" s="64"/>
      <c r="P674" s="40"/>
      <c r="Q674" s="40"/>
      <c r="R674" s="64">
        <v>6746.06</v>
      </c>
      <c r="S674" s="41"/>
      <c r="T674" s="64">
        <v>6746.06</v>
      </c>
      <c r="U674" s="79"/>
    </row>
    <row r="675" spans="1:21" ht="12.75" customHeight="1">
      <c r="A675" s="35">
        <v>101507039</v>
      </c>
      <c r="B675" s="35" t="s">
        <v>657</v>
      </c>
      <c r="C675" s="47" t="s">
        <v>1580</v>
      </c>
      <c r="D675" s="37" t="s">
        <v>1591</v>
      </c>
      <c r="E675" s="1" t="s">
        <v>1585</v>
      </c>
      <c r="F675" s="63">
        <v>42842</v>
      </c>
      <c r="G675" s="1" t="s">
        <v>1586</v>
      </c>
      <c r="H675" s="63">
        <v>42844</v>
      </c>
      <c r="I675" s="64">
        <v>9410.5</v>
      </c>
      <c r="J675" s="64"/>
      <c r="K675" s="1">
        <v>100</v>
      </c>
      <c r="L675" s="1" t="s">
        <v>1592</v>
      </c>
      <c r="M675" s="1" t="s">
        <v>99</v>
      </c>
      <c r="N675" s="64"/>
      <c r="O675" s="64"/>
      <c r="P675" s="40"/>
      <c r="Q675" s="40"/>
      <c r="R675" s="64">
        <v>9410.5</v>
      </c>
      <c r="S675" s="41"/>
      <c r="T675" s="64">
        <v>9410.5</v>
      </c>
      <c r="U675" s="79"/>
    </row>
    <row r="676" spans="1:21" ht="12.75" customHeight="1">
      <c r="A676" s="35">
        <v>101507039</v>
      </c>
      <c r="B676" s="35" t="s">
        <v>415</v>
      </c>
      <c r="C676" s="47" t="s">
        <v>1580</v>
      </c>
      <c r="D676" s="37" t="s">
        <v>1591</v>
      </c>
      <c r="E676" s="1" t="s">
        <v>1585</v>
      </c>
      <c r="F676" s="63">
        <v>42842</v>
      </c>
      <c r="G676" s="1" t="s">
        <v>1586</v>
      </c>
      <c r="H676" s="63">
        <v>42844</v>
      </c>
      <c r="I676" s="64">
        <v>4619.7</v>
      </c>
      <c r="J676" s="64"/>
      <c r="K676" s="1">
        <v>100</v>
      </c>
      <c r="L676" s="1" t="s">
        <v>1592</v>
      </c>
      <c r="M676" s="1" t="s">
        <v>99</v>
      </c>
      <c r="N676" s="64"/>
      <c r="O676" s="64"/>
      <c r="P676" s="40"/>
      <c r="Q676" s="40"/>
      <c r="R676" s="64">
        <v>4619.7</v>
      </c>
      <c r="S676" s="41"/>
      <c r="T676" s="64">
        <v>4619.7</v>
      </c>
      <c r="U676" s="79"/>
    </row>
    <row r="677" spans="1:21" ht="12.75" customHeight="1">
      <c r="A677" s="35">
        <v>101507039</v>
      </c>
      <c r="B677" s="35"/>
      <c r="C677" s="47" t="s">
        <v>1580</v>
      </c>
      <c r="D677" s="37" t="s">
        <v>1593</v>
      </c>
      <c r="E677" s="1" t="s">
        <v>1594</v>
      </c>
      <c r="F677" s="63">
        <v>42836</v>
      </c>
      <c r="G677" s="1" t="s">
        <v>1595</v>
      </c>
      <c r="H677" s="63">
        <v>42849</v>
      </c>
      <c r="I677" s="64">
        <v>11392.9</v>
      </c>
      <c r="J677" s="64"/>
      <c r="K677" s="1">
        <v>100</v>
      </c>
      <c r="L677" s="1" t="s">
        <v>91</v>
      </c>
      <c r="M677" s="1" t="s">
        <v>39</v>
      </c>
      <c r="N677" s="64">
        <v>11392.9</v>
      </c>
      <c r="O677" s="64"/>
      <c r="P677" s="40"/>
      <c r="Q677" s="40"/>
      <c r="R677" s="64"/>
      <c r="S677" s="41"/>
      <c r="T677" s="64">
        <v>11392.9</v>
      </c>
      <c r="U677" s="79"/>
    </row>
    <row r="678" spans="1:21" ht="12.75" customHeight="1">
      <c r="A678" s="35"/>
      <c r="B678" s="35"/>
      <c r="C678" s="43" t="s">
        <v>1596</v>
      </c>
      <c r="D678" s="37"/>
      <c r="E678" s="1"/>
      <c r="F678" s="63"/>
      <c r="G678" s="1"/>
      <c r="H678" s="63"/>
      <c r="I678" s="65">
        <f>SUM(I662:I677)</f>
        <v>116672.49999999999</v>
      </c>
      <c r="J678" s="65">
        <f>I678</f>
        <v>116672.49999999999</v>
      </c>
      <c r="K678" s="1"/>
      <c r="L678" s="1"/>
      <c r="M678" s="1"/>
      <c r="N678" s="40"/>
      <c r="O678" s="40"/>
      <c r="P678" s="40"/>
      <c r="Q678" s="40"/>
      <c r="R678" s="41"/>
      <c r="S678" s="41"/>
      <c r="T678" s="45">
        <f>SUM(T662:T677)</f>
        <v>116672.49999999999</v>
      </c>
      <c r="U678" s="42">
        <f t="shared" si="11"/>
        <v>0</v>
      </c>
    </row>
    <row r="679" spans="1:21" s="132" customFormat="1" ht="12.75" customHeight="1">
      <c r="A679" s="122">
        <v>6900067288</v>
      </c>
      <c r="B679" s="122" t="s">
        <v>109</v>
      </c>
      <c r="C679" s="123" t="s">
        <v>1597</v>
      </c>
      <c r="D679" s="124" t="s">
        <v>1598</v>
      </c>
      <c r="E679" s="126" t="s">
        <v>1599</v>
      </c>
      <c r="F679" s="127">
        <v>42801</v>
      </c>
      <c r="G679" s="126" t="s">
        <v>1600</v>
      </c>
      <c r="H679" s="127">
        <v>42797</v>
      </c>
      <c r="I679" s="128">
        <v>200000</v>
      </c>
      <c r="J679" s="128"/>
      <c r="K679" s="126">
        <v>2083</v>
      </c>
      <c r="L679" s="126" t="s">
        <v>91</v>
      </c>
      <c r="M679" s="126" t="s">
        <v>481</v>
      </c>
      <c r="N679" s="129">
        <v>200000</v>
      </c>
      <c r="O679" s="129"/>
      <c r="P679" s="129"/>
      <c r="Q679" s="129"/>
      <c r="R679" s="130"/>
      <c r="S679" s="130"/>
      <c r="T679" s="130">
        <v>200000</v>
      </c>
      <c r="U679" s="131">
        <f t="shared" si="11"/>
        <v>200000</v>
      </c>
    </row>
    <row r="680" spans="1:21" ht="12.75" customHeight="1">
      <c r="A680" s="35"/>
      <c r="B680" s="35"/>
      <c r="C680" s="43" t="s">
        <v>1601</v>
      </c>
      <c r="D680" s="37"/>
      <c r="E680" s="1"/>
      <c r="F680" s="63"/>
      <c r="G680" s="1"/>
      <c r="H680" s="63"/>
      <c r="I680" s="65">
        <f>SUM(I679)</f>
        <v>200000</v>
      </c>
      <c r="J680" s="65">
        <f>I680</f>
        <v>200000</v>
      </c>
      <c r="K680" s="1"/>
      <c r="L680" s="1"/>
      <c r="M680" s="1"/>
      <c r="N680" s="40"/>
      <c r="O680" s="40"/>
      <c r="P680" s="40"/>
      <c r="Q680" s="40"/>
      <c r="R680" s="41"/>
      <c r="S680" s="41"/>
      <c r="T680" s="45">
        <f>SUM(T679)</f>
        <v>200000</v>
      </c>
      <c r="U680" s="42">
        <f t="shared" si="11"/>
        <v>0</v>
      </c>
    </row>
    <row r="681" spans="1:21" ht="12.75" customHeight="1">
      <c r="A681" s="35">
        <v>101008067</v>
      </c>
      <c r="B681" s="35" t="s">
        <v>54</v>
      </c>
      <c r="C681" s="36" t="s">
        <v>1602</v>
      </c>
      <c r="D681" s="37" t="s">
        <v>74</v>
      </c>
      <c r="E681" s="1" t="s">
        <v>1454</v>
      </c>
      <c r="F681" s="63">
        <v>42756</v>
      </c>
      <c r="G681" s="1" t="s">
        <v>1603</v>
      </c>
      <c r="H681" s="63">
        <v>42766</v>
      </c>
      <c r="I681" s="64">
        <v>376000</v>
      </c>
      <c r="J681" s="64"/>
      <c r="K681" s="1">
        <v>100</v>
      </c>
      <c r="L681" s="1" t="s">
        <v>59</v>
      </c>
      <c r="M681" s="1" t="s">
        <v>60</v>
      </c>
      <c r="N681" s="40"/>
      <c r="O681" s="64">
        <v>376000</v>
      </c>
      <c r="P681" s="40"/>
      <c r="Q681" s="40"/>
      <c r="R681" s="41"/>
      <c r="S681" s="41"/>
      <c r="T681" s="41">
        <v>376000</v>
      </c>
      <c r="U681" s="42">
        <f t="shared" si="11"/>
        <v>376000</v>
      </c>
    </row>
    <row r="682" spans="1:21" s="76" customFormat="1" ht="12.75" customHeight="1">
      <c r="A682" s="66">
        <v>101008067</v>
      </c>
      <c r="B682" s="66" t="s">
        <v>340</v>
      </c>
      <c r="C682" s="67" t="s">
        <v>1602</v>
      </c>
      <c r="D682" s="68" t="s">
        <v>1604</v>
      </c>
      <c r="E682" s="70" t="s">
        <v>1605</v>
      </c>
      <c r="F682" s="71">
        <v>42843</v>
      </c>
      <c r="G682" s="70" t="s">
        <v>1606</v>
      </c>
      <c r="H682" s="71">
        <v>42766</v>
      </c>
      <c r="I682" s="72" t="s">
        <v>123</v>
      </c>
      <c r="J682" s="72"/>
      <c r="K682" s="70">
        <v>2083</v>
      </c>
      <c r="L682" s="70" t="s">
        <v>65</v>
      </c>
      <c r="M682" s="70" t="s">
        <v>60</v>
      </c>
      <c r="N682" s="72"/>
      <c r="O682" s="72"/>
      <c r="P682" s="72"/>
      <c r="Q682" s="72"/>
      <c r="R682" s="74"/>
      <c r="S682" s="72" t="s">
        <v>1607</v>
      </c>
      <c r="T682" s="94">
        <v>2623600</v>
      </c>
      <c r="U682" s="95">
        <f t="shared" si="11"/>
        <v>0</v>
      </c>
    </row>
    <row r="683" spans="1:21" s="76" customFormat="1" ht="12.75" customHeight="1">
      <c r="A683" s="66">
        <v>101008067</v>
      </c>
      <c r="B683" s="66" t="s">
        <v>340</v>
      </c>
      <c r="C683" s="67" t="s">
        <v>1602</v>
      </c>
      <c r="D683" s="68" t="s">
        <v>1604</v>
      </c>
      <c r="E683" s="70" t="s">
        <v>1605</v>
      </c>
      <c r="F683" s="71">
        <v>42843</v>
      </c>
      <c r="G683" s="70" t="s">
        <v>1608</v>
      </c>
      <c r="H683" s="71">
        <v>42766</v>
      </c>
      <c r="I683" s="72" t="s">
        <v>123</v>
      </c>
      <c r="J683" s="72"/>
      <c r="K683" s="70">
        <v>2083</v>
      </c>
      <c r="L683" s="70" t="s">
        <v>65</v>
      </c>
      <c r="M683" s="70" t="s">
        <v>60</v>
      </c>
      <c r="N683" s="72"/>
      <c r="O683" s="72"/>
      <c r="P683" s="72"/>
      <c r="Q683" s="72"/>
      <c r="R683" s="74"/>
      <c r="S683" s="72" t="s">
        <v>1607</v>
      </c>
      <c r="T683" s="94">
        <v>2998400</v>
      </c>
      <c r="U683" s="95">
        <f t="shared" si="11"/>
        <v>0</v>
      </c>
    </row>
    <row r="684" spans="1:21" ht="12.75" customHeight="1">
      <c r="A684" s="35">
        <v>101008067</v>
      </c>
      <c r="B684" s="35" t="s">
        <v>54</v>
      </c>
      <c r="C684" s="36" t="s">
        <v>1602</v>
      </c>
      <c r="D684" s="37" t="s">
        <v>1609</v>
      </c>
      <c r="E684" s="1" t="s">
        <v>1610</v>
      </c>
      <c r="F684" s="63">
        <v>42830</v>
      </c>
      <c r="G684" s="1" t="s">
        <v>1611</v>
      </c>
      <c r="H684" s="63">
        <v>42854</v>
      </c>
      <c r="I684" s="64">
        <v>615000</v>
      </c>
      <c r="J684" s="64"/>
      <c r="K684" s="1" t="s">
        <v>1612</v>
      </c>
      <c r="L684" s="1" t="s">
        <v>125</v>
      </c>
      <c r="M684" s="1" t="s">
        <v>60</v>
      </c>
      <c r="N684" s="64"/>
      <c r="O684" s="40"/>
      <c r="P684" s="64"/>
      <c r="Q684" s="64">
        <v>615000</v>
      </c>
      <c r="R684" s="41"/>
      <c r="S684" s="41"/>
      <c r="T684" s="39">
        <v>615000</v>
      </c>
      <c r="U684" s="42">
        <f t="shared" si="11"/>
        <v>615000</v>
      </c>
    </row>
    <row r="685" spans="1:21" ht="12.75" customHeight="1">
      <c r="A685" s="35">
        <v>101008067</v>
      </c>
      <c r="B685" s="35" t="s">
        <v>188</v>
      </c>
      <c r="C685" s="36" t="s">
        <v>1602</v>
      </c>
      <c r="D685" s="37" t="s">
        <v>582</v>
      </c>
      <c r="E685" s="1" t="s">
        <v>1613</v>
      </c>
      <c r="F685" s="63">
        <v>42816</v>
      </c>
      <c r="G685" s="1" t="s">
        <v>1614</v>
      </c>
      <c r="H685" s="63">
        <v>42818</v>
      </c>
      <c r="I685" s="64">
        <v>9061</v>
      </c>
      <c r="J685" s="64"/>
      <c r="K685" s="1">
        <v>100</v>
      </c>
      <c r="L685" s="1" t="s">
        <v>59</v>
      </c>
      <c r="M685" s="1" t="s">
        <v>1615</v>
      </c>
      <c r="N685" s="64">
        <v>9061</v>
      </c>
      <c r="O685" s="40"/>
      <c r="P685" s="64"/>
      <c r="Q685" s="40"/>
      <c r="R685" s="64"/>
      <c r="S685" s="41"/>
      <c r="T685" s="39"/>
      <c r="U685" s="42"/>
    </row>
    <row r="686" spans="1:21" ht="13.5" customHeight="1">
      <c r="A686" s="35"/>
      <c r="B686" s="35"/>
      <c r="C686" s="43" t="s">
        <v>1616</v>
      </c>
      <c r="D686" s="37"/>
      <c r="E686" s="1"/>
      <c r="F686" s="63"/>
      <c r="G686" s="1"/>
      <c r="H686" s="63"/>
      <c r="I686" s="65">
        <f>SUM(I681:I685)</f>
        <v>1000061</v>
      </c>
      <c r="J686" s="65">
        <f>I686</f>
        <v>1000061</v>
      </c>
      <c r="K686" s="1"/>
      <c r="L686" s="1"/>
      <c r="M686" s="1"/>
      <c r="N686" s="40"/>
      <c r="O686" s="40"/>
      <c r="P686" s="40"/>
      <c r="Q686" s="40"/>
      <c r="R686" s="41"/>
      <c r="S686" s="41"/>
      <c r="T686" s="45">
        <f>SUM(T681:T684)</f>
        <v>6613000</v>
      </c>
      <c r="U686" s="42">
        <f t="shared" si="11"/>
        <v>0</v>
      </c>
    </row>
    <row r="687" spans="1:21" ht="12.75" customHeight="1">
      <c r="A687" s="35">
        <v>101874503</v>
      </c>
      <c r="B687" s="35" t="s">
        <v>1617</v>
      </c>
      <c r="C687" s="47" t="s">
        <v>1618</v>
      </c>
      <c r="D687" s="37" t="s">
        <v>1619</v>
      </c>
      <c r="E687" s="1"/>
      <c r="F687" s="63"/>
      <c r="G687" s="1" t="s">
        <v>1620</v>
      </c>
      <c r="H687" s="63">
        <v>42802</v>
      </c>
      <c r="I687" s="51">
        <v>14601.58</v>
      </c>
      <c r="J687" s="51"/>
      <c r="K687" s="1">
        <v>100</v>
      </c>
      <c r="L687" s="1" t="s">
        <v>59</v>
      </c>
      <c r="M687" s="1" t="s">
        <v>1288</v>
      </c>
      <c r="N687" s="40"/>
      <c r="O687" s="51">
        <v>14601.58</v>
      </c>
      <c r="P687" s="40"/>
      <c r="Q687" s="40"/>
      <c r="R687" s="41"/>
      <c r="S687" s="41"/>
      <c r="T687" s="51">
        <v>14601.58</v>
      </c>
      <c r="U687" s="42">
        <f t="shared" si="11"/>
        <v>14601.58</v>
      </c>
    </row>
    <row r="688" spans="1:21" ht="12.75" customHeight="1">
      <c r="A688" s="35">
        <v>101874503</v>
      </c>
      <c r="B688" s="35" t="s">
        <v>1617</v>
      </c>
      <c r="C688" s="47" t="s">
        <v>1618</v>
      </c>
      <c r="D688" s="37" t="s">
        <v>1619</v>
      </c>
      <c r="E688" s="1"/>
      <c r="F688" s="63"/>
      <c r="G688" s="1" t="s">
        <v>1621</v>
      </c>
      <c r="H688" s="63">
        <v>42802</v>
      </c>
      <c r="I688" s="51">
        <v>5523.27</v>
      </c>
      <c r="J688" s="51"/>
      <c r="K688" s="1">
        <v>100</v>
      </c>
      <c r="L688" s="1" t="s">
        <v>59</v>
      </c>
      <c r="M688" s="1" t="s">
        <v>1288</v>
      </c>
      <c r="N688" s="40"/>
      <c r="O688" s="51">
        <v>5523.27</v>
      </c>
      <c r="P688" s="40"/>
      <c r="Q688" s="40"/>
      <c r="R688" s="41"/>
      <c r="S688" s="41"/>
      <c r="T688" s="51">
        <v>5523.27</v>
      </c>
      <c r="U688" s="42">
        <f t="shared" si="11"/>
        <v>5523.27</v>
      </c>
    </row>
    <row r="689" spans="1:21" s="90" customFormat="1" ht="12.75" customHeight="1">
      <c r="A689" s="80">
        <v>101874503</v>
      </c>
      <c r="B689" s="80" t="s">
        <v>1617</v>
      </c>
      <c r="C689" s="81" t="s">
        <v>1618</v>
      </c>
      <c r="D689" s="82" t="s">
        <v>1622</v>
      </c>
      <c r="E689" s="84"/>
      <c r="F689" s="85"/>
      <c r="G689" s="84" t="s">
        <v>1623</v>
      </c>
      <c r="H689" s="85">
        <v>42852</v>
      </c>
      <c r="I689" s="86">
        <v>19990.27</v>
      </c>
      <c r="J689" s="86"/>
      <c r="K689" s="84">
        <v>100</v>
      </c>
      <c r="L689" s="1" t="s">
        <v>59</v>
      </c>
      <c r="M689" s="84" t="s">
        <v>1288</v>
      </c>
      <c r="N689" s="87"/>
      <c r="O689" s="87">
        <v>19990.27</v>
      </c>
      <c r="P689" s="87"/>
      <c r="Q689" s="87"/>
      <c r="R689" s="88"/>
      <c r="S689" s="148"/>
      <c r="T689" s="86">
        <v>19990.27</v>
      </c>
      <c r="U689" s="89">
        <f t="shared" si="11"/>
        <v>19990.27</v>
      </c>
    </row>
    <row r="690" spans="1:21" s="90" customFormat="1" ht="12.75" customHeight="1">
      <c r="A690" s="80">
        <v>101874503</v>
      </c>
      <c r="B690" s="80" t="s">
        <v>1617</v>
      </c>
      <c r="C690" s="81" t="s">
        <v>1618</v>
      </c>
      <c r="D690" s="82" t="s">
        <v>1624</v>
      </c>
      <c r="E690" s="84"/>
      <c r="F690" s="85"/>
      <c r="G690" s="84" t="s">
        <v>1625</v>
      </c>
      <c r="H690" s="85">
        <v>42852</v>
      </c>
      <c r="I690" s="86">
        <v>7561.6210000000001</v>
      </c>
      <c r="J690" s="86"/>
      <c r="K690" s="84">
        <v>100</v>
      </c>
      <c r="L690" s="1" t="s">
        <v>59</v>
      </c>
      <c r="M690" s="84" t="s">
        <v>1288</v>
      </c>
      <c r="N690" s="86"/>
      <c r="O690" s="86">
        <v>7561.6210000000001</v>
      </c>
      <c r="P690" s="87"/>
      <c r="Q690" s="87"/>
      <c r="R690" s="88"/>
      <c r="S690" s="86"/>
      <c r="T690" s="86">
        <v>7561.6210000000001</v>
      </c>
      <c r="U690" s="96">
        <f t="shared" si="11"/>
        <v>7561.6210000000001</v>
      </c>
    </row>
    <row r="691" spans="1:21" s="90" customFormat="1" ht="12.75" customHeight="1">
      <c r="A691" s="80">
        <v>101874503</v>
      </c>
      <c r="B691" s="80" t="s">
        <v>1617</v>
      </c>
      <c r="C691" s="81" t="s">
        <v>1618</v>
      </c>
      <c r="D691" s="82" t="s">
        <v>1626</v>
      </c>
      <c r="E691" s="84"/>
      <c r="F691" s="85"/>
      <c r="G691" s="1" t="s">
        <v>1627</v>
      </c>
      <c r="H691" s="85">
        <v>42843</v>
      </c>
      <c r="I691" s="86">
        <v>23200</v>
      </c>
      <c r="J691" s="86"/>
      <c r="K691" s="84">
        <v>100</v>
      </c>
      <c r="L691" s="1" t="s">
        <v>59</v>
      </c>
      <c r="M691" s="84" t="s">
        <v>1288</v>
      </c>
      <c r="N691" s="86"/>
      <c r="O691" s="87"/>
      <c r="P691" s="87"/>
      <c r="Q691" s="86"/>
      <c r="R691" s="88"/>
      <c r="S691" s="86"/>
      <c r="T691" s="86">
        <v>23200</v>
      </c>
      <c r="U691" s="96"/>
    </row>
    <row r="692" spans="1:21" s="90" customFormat="1" ht="12.75" customHeight="1">
      <c r="A692" s="80">
        <v>101874503</v>
      </c>
      <c r="B692" s="80" t="s">
        <v>1617</v>
      </c>
      <c r="C692" s="81" t="s">
        <v>1618</v>
      </c>
      <c r="D692" s="82" t="s">
        <v>1628</v>
      </c>
      <c r="E692" s="84"/>
      <c r="F692" s="85"/>
      <c r="G692" s="1" t="s">
        <v>1629</v>
      </c>
      <c r="H692" s="85">
        <v>42843</v>
      </c>
      <c r="I692" s="86">
        <v>88160</v>
      </c>
      <c r="J692" s="86"/>
      <c r="K692" s="84">
        <v>100</v>
      </c>
      <c r="L692" s="1" t="s">
        <v>59</v>
      </c>
      <c r="M692" s="84" t="s">
        <v>1288</v>
      </c>
      <c r="N692" s="86"/>
      <c r="O692" s="86">
        <v>23200</v>
      </c>
      <c r="P692" s="87"/>
      <c r="Q692" s="86"/>
      <c r="R692" s="88"/>
      <c r="S692" s="86"/>
      <c r="T692" s="86">
        <v>88160</v>
      </c>
      <c r="U692" s="96"/>
    </row>
    <row r="693" spans="1:21" s="90" customFormat="1" ht="12.75" customHeight="1">
      <c r="A693" s="80">
        <v>101874503</v>
      </c>
      <c r="B693" s="80" t="s">
        <v>1617</v>
      </c>
      <c r="C693" s="81" t="s">
        <v>1618</v>
      </c>
      <c r="D693" s="82" t="s">
        <v>1630</v>
      </c>
      <c r="E693" s="84"/>
      <c r="F693" s="85"/>
      <c r="G693" s="1" t="s">
        <v>1631</v>
      </c>
      <c r="H693" s="85">
        <v>42844</v>
      </c>
      <c r="I693" s="86">
        <v>3103000</v>
      </c>
      <c r="J693" s="86"/>
      <c r="K693" s="84">
        <v>100</v>
      </c>
      <c r="L693" s="1" t="s">
        <v>59</v>
      </c>
      <c r="M693" s="84" t="s">
        <v>1288</v>
      </c>
      <c r="N693" s="86"/>
      <c r="O693" s="86">
        <v>88160</v>
      </c>
      <c r="P693" s="87"/>
      <c r="Q693" s="86"/>
      <c r="R693" s="88"/>
      <c r="S693" s="86"/>
      <c r="T693" s="86">
        <v>3103000</v>
      </c>
      <c r="U693" s="96"/>
    </row>
    <row r="694" spans="1:21" ht="12.75" customHeight="1">
      <c r="A694" s="35"/>
      <c r="B694" s="35"/>
      <c r="C694" s="43" t="s">
        <v>1632</v>
      </c>
      <c r="D694" s="37"/>
      <c r="E694" s="1"/>
      <c r="F694" s="63"/>
      <c r="G694" s="1"/>
      <c r="H694" s="63"/>
      <c r="I694" s="65">
        <f>SUM(I687:I693)</f>
        <v>3262036.7409999999</v>
      </c>
      <c r="J694" s="65">
        <f>I694</f>
        <v>3262036.7409999999</v>
      </c>
      <c r="K694" s="1"/>
      <c r="L694" s="1"/>
      <c r="M694" s="1"/>
      <c r="N694" s="40"/>
      <c r="O694" s="86">
        <v>3103000</v>
      </c>
      <c r="P694" s="40"/>
      <c r="Q694" s="40"/>
      <c r="R694" s="41"/>
      <c r="S694" s="45"/>
      <c r="T694" s="65">
        <f>SUM(T687:T692)</f>
        <v>159036.74099999998</v>
      </c>
      <c r="U694" s="42">
        <f t="shared" si="11"/>
        <v>3103000</v>
      </c>
    </row>
    <row r="695" spans="1:21" ht="12.75" customHeight="1">
      <c r="A695" s="35">
        <v>131379389</v>
      </c>
      <c r="B695" s="35"/>
      <c r="C695" s="36" t="s">
        <v>1633</v>
      </c>
      <c r="D695" s="37" t="s">
        <v>1634</v>
      </c>
      <c r="E695" s="1" t="s">
        <v>837</v>
      </c>
      <c r="F695" s="63">
        <v>42775</v>
      </c>
      <c r="G695" s="1" t="s">
        <v>825</v>
      </c>
      <c r="H695" s="63"/>
      <c r="I695" s="64">
        <v>57206.400000000001</v>
      </c>
      <c r="J695" s="64"/>
      <c r="K695" s="1">
        <v>100</v>
      </c>
      <c r="L695" s="1" t="s">
        <v>826</v>
      </c>
      <c r="M695" s="1" t="s">
        <v>99</v>
      </c>
      <c r="N695" s="40"/>
      <c r="O695" s="40"/>
      <c r="P695" s="40">
        <v>57206.400000000001</v>
      </c>
      <c r="Q695" s="40"/>
      <c r="R695" s="41"/>
      <c r="S695" s="41"/>
      <c r="T695" s="41">
        <v>57206.400000000001</v>
      </c>
      <c r="U695" s="42">
        <f t="shared" si="11"/>
        <v>57206.400000000001</v>
      </c>
    </row>
    <row r="696" spans="1:21" ht="12.75" customHeight="1">
      <c r="A696" s="35"/>
      <c r="B696" s="35"/>
      <c r="C696" s="43" t="s">
        <v>1635</v>
      </c>
      <c r="D696" s="37"/>
      <c r="E696" s="1"/>
      <c r="F696" s="63"/>
      <c r="G696" s="1"/>
      <c r="H696" s="63"/>
      <c r="I696" s="65">
        <f>SUM(I695)</f>
        <v>57206.400000000001</v>
      </c>
      <c r="J696" s="65">
        <f>I696</f>
        <v>57206.400000000001</v>
      </c>
      <c r="K696" s="1"/>
      <c r="L696" s="1"/>
      <c r="M696" s="1"/>
      <c r="N696" s="40"/>
      <c r="O696" s="40"/>
      <c r="P696" s="40"/>
      <c r="Q696" s="40"/>
      <c r="R696" s="41"/>
      <c r="S696" s="41"/>
      <c r="T696" s="45">
        <f>SUM(T695)</f>
        <v>57206.400000000001</v>
      </c>
      <c r="U696" s="42">
        <f t="shared" si="11"/>
        <v>0</v>
      </c>
    </row>
    <row r="697" spans="1:21" ht="12.75" customHeight="1">
      <c r="A697" s="35">
        <v>131249363</v>
      </c>
      <c r="B697" s="35" t="s">
        <v>67</v>
      </c>
      <c r="C697" s="36" t="s">
        <v>1636</v>
      </c>
      <c r="D697" s="37" t="s">
        <v>1637</v>
      </c>
      <c r="E697" s="1" t="s">
        <v>1638</v>
      </c>
      <c r="F697" s="63">
        <v>42699</v>
      </c>
      <c r="G697" s="1" t="s">
        <v>958</v>
      </c>
      <c r="H697" s="63">
        <v>42716</v>
      </c>
      <c r="I697" s="64">
        <v>67260</v>
      </c>
      <c r="J697" s="64"/>
      <c r="K697" s="1">
        <v>2083</v>
      </c>
      <c r="L697" s="1" t="s">
        <v>1639</v>
      </c>
      <c r="M697" s="1" t="s">
        <v>60</v>
      </c>
      <c r="N697" s="40"/>
      <c r="O697" s="64">
        <v>67260</v>
      </c>
      <c r="P697" s="40"/>
      <c r="Q697" s="40"/>
      <c r="R697" s="41"/>
      <c r="S697" s="41"/>
      <c r="T697" s="41">
        <v>67260</v>
      </c>
      <c r="U697" s="42">
        <f t="shared" si="11"/>
        <v>67260</v>
      </c>
    </row>
    <row r="698" spans="1:21" ht="12.75" customHeight="1">
      <c r="A698" s="35">
        <v>131249363</v>
      </c>
      <c r="B698" s="35" t="s">
        <v>415</v>
      </c>
      <c r="C698" s="36" t="s">
        <v>1636</v>
      </c>
      <c r="D698" s="37" t="s">
        <v>1637</v>
      </c>
      <c r="E698" s="1" t="s">
        <v>1638</v>
      </c>
      <c r="F698" s="63">
        <v>42699</v>
      </c>
      <c r="G698" s="1" t="s">
        <v>958</v>
      </c>
      <c r="H698" s="63">
        <v>42716</v>
      </c>
      <c r="I698" s="64">
        <v>625400</v>
      </c>
      <c r="J698" s="64"/>
      <c r="K698" s="1">
        <v>2083</v>
      </c>
      <c r="L698" s="1" t="s">
        <v>1639</v>
      </c>
      <c r="M698" s="1" t="s">
        <v>60</v>
      </c>
      <c r="N698" s="40"/>
      <c r="O698" s="64">
        <v>625400</v>
      </c>
      <c r="P698" s="40"/>
      <c r="Q698" s="40"/>
      <c r="R698" s="41"/>
      <c r="S698" s="41"/>
      <c r="T698" s="41">
        <v>625400</v>
      </c>
      <c r="U698" s="42">
        <f t="shared" si="11"/>
        <v>625400</v>
      </c>
    </row>
    <row r="699" spans="1:21" ht="12.75" customHeight="1">
      <c r="A699" s="35"/>
      <c r="B699" s="35"/>
      <c r="C699" s="43" t="s">
        <v>1640</v>
      </c>
      <c r="D699" s="37"/>
      <c r="E699" s="1"/>
      <c r="F699" s="63"/>
      <c r="G699" s="1"/>
      <c r="H699" s="63"/>
      <c r="I699" s="65">
        <f>SUM(I697:I698)</f>
        <v>692660</v>
      </c>
      <c r="J699" s="65">
        <f>I699</f>
        <v>692660</v>
      </c>
      <c r="K699" s="1"/>
      <c r="L699" s="1"/>
      <c r="M699" s="1"/>
      <c r="N699" s="40"/>
      <c r="O699" s="40"/>
      <c r="P699" s="40"/>
      <c r="Q699" s="40"/>
      <c r="R699" s="41"/>
      <c r="S699" s="41"/>
      <c r="T699" s="45">
        <f>SUM(T697:T698)</f>
        <v>692660</v>
      </c>
      <c r="U699" s="42">
        <f t="shared" si="11"/>
        <v>0</v>
      </c>
    </row>
    <row r="700" spans="1:21" ht="12.75" customHeight="1">
      <c r="A700" s="35">
        <v>130898073</v>
      </c>
      <c r="B700" s="35" t="s">
        <v>188</v>
      </c>
      <c r="C700" s="36" t="s">
        <v>1641</v>
      </c>
      <c r="D700" s="37" t="s">
        <v>1642</v>
      </c>
      <c r="E700" s="1" t="s">
        <v>1643</v>
      </c>
      <c r="F700" s="63">
        <v>42648</v>
      </c>
      <c r="G700" s="1" t="s">
        <v>1644</v>
      </c>
      <c r="H700" s="63">
        <v>42653</v>
      </c>
      <c r="I700" s="64">
        <v>14923.89</v>
      </c>
      <c r="J700" s="64"/>
      <c r="K700" s="1">
        <v>100</v>
      </c>
      <c r="L700" s="1" t="s">
        <v>59</v>
      </c>
      <c r="M700" s="1" t="s">
        <v>1645</v>
      </c>
      <c r="N700" s="40"/>
      <c r="O700" s="64">
        <v>14923.89</v>
      </c>
      <c r="P700" s="40"/>
      <c r="Q700" s="40"/>
      <c r="R700" s="41"/>
      <c r="S700" s="41"/>
      <c r="T700" s="39">
        <v>14923.89</v>
      </c>
      <c r="U700" s="42">
        <f t="shared" si="11"/>
        <v>14923.89</v>
      </c>
    </row>
    <row r="701" spans="1:21" ht="12.75" customHeight="1">
      <c r="A701" s="35">
        <v>130898073</v>
      </c>
      <c r="B701" s="35" t="s">
        <v>340</v>
      </c>
      <c r="C701" s="36" t="s">
        <v>1641</v>
      </c>
      <c r="D701" s="37" t="s">
        <v>1642</v>
      </c>
      <c r="E701" s="1" t="s">
        <v>1643</v>
      </c>
      <c r="F701" s="63">
        <v>42648</v>
      </c>
      <c r="G701" s="1" t="s">
        <v>1644</v>
      </c>
      <c r="H701" s="63">
        <v>42653</v>
      </c>
      <c r="I701" s="64">
        <v>134314.97</v>
      </c>
      <c r="J701" s="64"/>
      <c r="K701" s="1">
        <v>100</v>
      </c>
      <c r="L701" s="1" t="s">
        <v>59</v>
      </c>
      <c r="M701" s="1" t="s">
        <v>1645</v>
      </c>
      <c r="N701" s="40"/>
      <c r="O701" s="64">
        <v>134314.97</v>
      </c>
      <c r="P701" s="40"/>
      <c r="Q701" s="40"/>
      <c r="R701" s="41"/>
      <c r="S701" s="41"/>
      <c r="T701" s="39">
        <v>134314.97</v>
      </c>
      <c r="U701" s="42">
        <f t="shared" si="11"/>
        <v>134314.97</v>
      </c>
    </row>
    <row r="702" spans="1:21" ht="12.75" customHeight="1">
      <c r="A702" s="35">
        <v>130898073</v>
      </c>
      <c r="B702" s="35" t="s">
        <v>188</v>
      </c>
      <c r="C702" s="36" t="s">
        <v>1641</v>
      </c>
      <c r="D702" s="37" t="s">
        <v>1646</v>
      </c>
      <c r="E702" s="35" t="s">
        <v>1647</v>
      </c>
      <c r="F702" s="38">
        <v>42648</v>
      </c>
      <c r="G702" s="1" t="s">
        <v>1648</v>
      </c>
      <c r="H702" s="63">
        <v>42655</v>
      </c>
      <c r="I702" s="64">
        <v>10819.04</v>
      </c>
      <c r="J702" s="64"/>
      <c r="K702" s="1">
        <v>100</v>
      </c>
      <c r="L702" s="1" t="s">
        <v>1649</v>
      </c>
      <c r="M702" s="1" t="s">
        <v>99</v>
      </c>
      <c r="N702" s="40"/>
      <c r="O702" s="40"/>
      <c r="P702" s="40"/>
      <c r="Q702" s="41"/>
      <c r="R702" s="41">
        <v>10819.04</v>
      </c>
      <c r="S702" s="41"/>
      <c r="T702" s="41">
        <v>10819.04</v>
      </c>
      <c r="U702" s="42">
        <f t="shared" si="11"/>
        <v>10819.04</v>
      </c>
    </row>
    <row r="703" spans="1:21" ht="12.75" customHeight="1">
      <c r="A703" s="35">
        <v>130898073</v>
      </c>
      <c r="B703" s="35" t="s">
        <v>340</v>
      </c>
      <c r="C703" s="36" t="s">
        <v>1641</v>
      </c>
      <c r="D703" s="37" t="s">
        <v>1646</v>
      </c>
      <c r="E703" s="35" t="s">
        <v>1647</v>
      </c>
      <c r="F703" s="38">
        <v>42648</v>
      </c>
      <c r="G703" s="1" t="s">
        <v>1648</v>
      </c>
      <c r="H703" s="63">
        <v>42655</v>
      </c>
      <c r="I703" s="64">
        <v>97371.31</v>
      </c>
      <c r="J703" s="64"/>
      <c r="K703" s="1">
        <v>100</v>
      </c>
      <c r="L703" s="1" t="s">
        <v>1649</v>
      </c>
      <c r="M703" s="1" t="s">
        <v>99</v>
      </c>
      <c r="N703" s="40"/>
      <c r="O703" s="40"/>
      <c r="P703" s="40"/>
      <c r="Q703" s="41"/>
      <c r="R703" s="41">
        <v>97371.31</v>
      </c>
      <c r="S703" s="41"/>
      <c r="T703" s="41">
        <v>97371.31</v>
      </c>
      <c r="U703" s="42">
        <f t="shared" si="11"/>
        <v>97371.31</v>
      </c>
    </row>
    <row r="704" spans="1:21" s="90" customFormat="1" ht="13.5" customHeight="1">
      <c r="A704" s="80">
        <v>130898073</v>
      </c>
      <c r="B704" s="80" t="s">
        <v>188</v>
      </c>
      <c r="C704" s="81" t="s">
        <v>1641</v>
      </c>
      <c r="D704" s="82" t="s">
        <v>1650</v>
      </c>
      <c r="E704" s="80" t="s">
        <v>1651</v>
      </c>
      <c r="F704" s="83">
        <v>42689</v>
      </c>
      <c r="G704" s="84" t="s">
        <v>1652</v>
      </c>
      <c r="H704" s="85">
        <v>42689</v>
      </c>
      <c r="I704" s="86">
        <v>12272</v>
      </c>
      <c r="J704" s="86"/>
      <c r="K704" s="84">
        <v>100</v>
      </c>
      <c r="L704" s="84" t="s">
        <v>59</v>
      </c>
      <c r="M704" s="84" t="s">
        <v>890</v>
      </c>
      <c r="N704" s="86"/>
      <c r="O704" s="86">
        <v>12272</v>
      </c>
      <c r="P704" s="87"/>
      <c r="Q704" s="88"/>
      <c r="R704" s="88"/>
      <c r="S704" s="88"/>
      <c r="T704" s="91">
        <v>12272</v>
      </c>
      <c r="U704" s="96">
        <f t="shared" si="11"/>
        <v>12272</v>
      </c>
    </row>
    <row r="705" spans="1:21" ht="24.75" customHeight="1">
      <c r="A705" s="35">
        <v>130898073</v>
      </c>
      <c r="B705" s="35" t="s">
        <v>340</v>
      </c>
      <c r="C705" s="36" t="s">
        <v>1641</v>
      </c>
      <c r="D705" s="37" t="s">
        <v>1653</v>
      </c>
      <c r="E705" s="35" t="s">
        <v>1654</v>
      </c>
      <c r="F705" s="38">
        <v>42719</v>
      </c>
      <c r="G705" s="1" t="s">
        <v>1655</v>
      </c>
      <c r="H705" s="63">
        <v>42723</v>
      </c>
      <c r="I705" s="64">
        <v>45225.49</v>
      </c>
      <c r="J705" s="64"/>
      <c r="K705" s="1">
        <v>100</v>
      </c>
      <c r="L705" s="1" t="s">
        <v>59</v>
      </c>
      <c r="M705" s="1" t="s">
        <v>541</v>
      </c>
      <c r="N705" s="64"/>
      <c r="O705" s="64">
        <v>45225.49</v>
      </c>
      <c r="P705" s="40"/>
      <c r="Q705" s="41"/>
      <c r="R705" s="41"/>
      <c r="S705" s="41"/>
      <c r="T705" s="39">
        <v>45225.49</v>
      </c>
      <c r="U705" s="79">
        <f t="shared" si="11"/>
        <v>45225.49</v>
      </c>
    </row>
    <row r="706" spans="1:21" ht="30" customHeight="1">
      <c r="A706" s="35">
        <v>130898073</v>
      </c>
      <c r="B706" s="35" t="s">
        <v>188</v>
      </c>
      <c r="C706" s="36" t="s">
        <v>1641</v>
      </c>
      <c r="D706" s="37" t="s">
        <v>1653</v>
      </c>
      <c r="E706" s="35" t="s">
        <v>1654</v>
      </c>
      <c r="F706" s="38">
        <v>42719</v>
      </c>
      <c r="G706" s="1" t="s">
        <v>1655</v>
      </c>
      <c r="H706" s="63">
        <v>42723</v>
      </c>
      <c r="I706" s="64">
        <v>5025.05</v>
      </c>
      <c r="J706" s="64"/>
      <c r="K706" s="1">
        <v>100</v>
      </c>
      <c r="L706" s="1" t="s">
        <v>59</v>
      </c>
      <c r="M706" s="1" t="s">
        <v>541</v>
      </c>
      <c r="N706" s="64"/>
      <c r="O706" s="64">
        <v>5025.05</v>
      </c>
      <c r="P706" s="40"/>
      <c r="Q706" s="41"/>
      <c r="R706" s="41"/>
      <c r="S706" s="41"/>
      <c r="T706" s="39">
        <v>5025.05</v>
      </c>
      <c r="U706" s="79">
        <f t="shared" si="11"/>
        <v>5025.05</v>
      </c>
    </row>
    <row r="707" spans="1:21" ht="19.5" customHeight="1">
      <c r="A707" s="35">
        <v>130898073</v>
      </c>
      <c r="B707" s="35" t="s">
        <v>906</v>
      </c>
      <c r="C707" s="36" t="s">
        <v>1641</v>
      </c>
      <c r="D707" s="37" t="s">
        <v>1656</v>
      </c>
      <c r="E707" s="35" t="s">
        <v>1657</v>
      </c>
      <c r="F707" s="63">
        <v>42758</v>
      </c>
      <c r="G707" s="1" t="s">
        <v>1658</v>
      </c>
      <c r="H707" s="63">
        <v>42758</v>
      </c>
      <c r="I707" s="64">
        <v>12460.8</v>
      </c>
      <c r="J707" s="64"/>
      <c r="K707" s="1">
        <v>100</v>
      </c>
      <c r="L707" s="1" t="s">
        <v>59</v>
      </c>
      <c r="M707" s="1" t="s">
        <v>1574</v>
      </c>
      <c r="N707" s="64"/>
      <c r="O707" s="64">
        <v>12460.8</v>
      </c>
      <c r="P707" s="40"/>
      <c r="Q707" s="40"/>
      <c r="R707" s="41"/>
      <c r="S707" s="41"/>
      <c r="T707" s="39">
        <v>12460.8</v>
      </c>
      <c r="U707" s="79">
        <f t="shared" si="11"/>
        <v>12460.8</v>
      </c>
    </row>
    <row r="708" spans="1:21" ht="12.75" customHeight="1">
      <c r="A708" s="35">
        <v>130898073</v>
      </c>
      <c r="B708" s="35" t="s">
        <v>340</v>
      </c>
      <c r="C708" s="36" t="s">
        <v>1641</v>
      </c>
      <c r="D708" s="37" t="s">
        <v>1659</v>
      </c>
      <c r="E708" s="35" t="s">
        <v>1660</v>
      </c>
      <c r="F708" s="63">
        <v>42769</v>
      </c>
      <c r="G708" s="1" t="s">
        <v>1661</v>
      </c>
      <c r="H708" s="63">
        <v>42778</v>
      </c>
      <c r="I708" s="64">
        <v>55505.43</v>
      </c>
      <c r="J708" s="64"/>
      <c r="K708" s="1">
        <v>100</v>
      </c>
      <c r="L708" s="1" t="s">
        <v>508</v>
      </c>
      <c r="M708" s="1" t="s">
        <v>541</v>
      </c>
      <c r="N708" s="40"/>
      <c r="O708" s="64">
        <v>55505.43</v>
      </c>
      <c r="P708" s="40"/>
      <c r="Q708" s="40"/>
      <c r="R708" s="41"/>
      <c r="S708" s="41"/>
      <c r="T708" s="41">
        <v>55505.43</v>
      </c>
      <c r="U708" s="42">
        <f t="shared" si="11"/>
        <v>55505.43</v>
      </c>
    </row>
    <row r="709" spans="1:21" ht="12.75" customHeight="1">
      <c r="A709" s="35">
        <v>130898073</v>
      </c>
      <c r="B709" s="35" t="s">
        <v>188</v>
      </c>
      <c r="C709" s="36" t="s">
        <v>1641</v>
      </c>
      <c r="D709" s="37" t="s">
        <v>1659</v>
      </c>
      <c r="E709" s="35" t="s">
        <v>1660</v>
      </c>
      <c r="F709" s="63">
        <v>42769</v>
      </c>
      <c r="G709" s="1" t="s">
        <v>1661</v>
      </c>
      <c r="H709" s="63">
        <v>42778</v>
      </c>
      <c r="I709" s="64">
        <v>6167.27</v>
      </c>
      <c r="J709" s="64"/>
      <c r="K709" s="1">
        <v>100</v>
      </c>
      <c r="L709" s="1" t="s">
        <v>508</v>
      </c>
      <c r="M709" s="1" t="s">
        <v>541</v>
      </c>
      <c r="N709" s="40"/>
      <c r="O709" s="64">
        <v>6167.27</v>
      </c>
      <c r="P709" s="40"/>
      <c r="Q709" s="40"/>
      <c r="R709" s="41"/>
      <c r="S709" s="41"/>
      <c r="T709" s="41">
        <v>6167.27</v>
      </c>
      <c r="U709" s="42">
        <f t="shared" si="11"/>
        <v>6167.27</v>
      </c>
    </row>
    <row r="710" spans="1:21" ht="12.75" customHeight="1">
      <c r="A710" s="35">
        <v>130898073</v>
      </c>
      <c r="B710" s="35" t="s">
        <v>340</v>
      </c>
      <c r="C710" s="36" t="s">
        <v>1641</v>
      </c>
      <c r="D710" s="37" t="s">
        <v>1662</v>
      </c>
      <c r="E710" s="35" t="s">
        <v>1663</v>
      </c>
      <c r="F710" s="63">
        <v>42774</v>
      </c>
      <c r="G710" s="1" t="s">
        <v>1664</v>
      </c>
      <c r="H710" s="63">
        <v>42782</v>
      </c>
      <c r="I710" s="64">
        <v>38444.400000000001</v>
      </c>
      <c r="J710" s="64"/>
      <c r="K710" s="1">
        <v>100</v>
      </c>
      <c r="L710" s="1" t="s">
        <v>508</v>
      </c>
      <c r="M710" s="1" t="s">
        <v>1665</v>
      </c>
      <c r="N710" s="40"/>
      <c r="O710" s="64">
        <v>38444.400000000001</v>
      </c>
      <c r="P710" s="40"/>
      <c r="Q710" s="40"/>
      <c r="R710" s="41"/>
      <c r="S710" s="41"/>
      <c r="T710" s="41">
        <v>38444.400000000001</v>
      </c>
      <c r="U710" s="42">
        <f t="shared" si="11"/>
        <v>38444.400000000001</v>
      </c>
    </row>
    <row r="711" spans="1:21" ht="12.75" customHeight="1">
      <c r="A711" s="35">
        <v>130898073</v>
      </c>
      <c r="B711" s="35" t="s">
        <v>188</v>
      </c>
      <c r="C711" s="36" t="s">
        <v>1641</v>
      </c>
      <c r="D711" s="37" t="s">
        <v>1662</v>
      </c>
      <c r="E711" s="35" t="s">
        <v>1663</v>
      </c>
      <c r="F711" s="63">
        <v>42774</v>
      </c>
      <c r="G711" s="1" t="s">
        <v>1664</v>
      </c>
      <c r="H711" s="63">
        <v>42782</v>
      </c>
      <c r="I711" s="64">
        <v>4271.6000000000004</v>
      </c>
      <c r="J711" s="64"/>
      <c r="K711" s="1">
        <v>100</v>
      </c>
      <c r="L711" s="1" t="s">
        <v>508</v>
      </c>
      <c r="M711" s="1" t="s">
        <v>1665</v>
      </c>
      <c r="N711" s="40"/>
      <c r="O711" s="64">
        <v>4271.6000000000004</v>
      </c>
      <c r="P711" s="40"/>
      <c r="Q711" s="40"/>
      <c r="R711" s="41"/>
      <c r="S711" s="41"/>
      <c r="T711" s="41">
        <v>4271.6000000000004</v>
      </c>
      <c r="U711" s="42">
        <f t="shared" si="11"/>
        <v>4271.6000000000004</v>
      </c>
    </row>
    <row r="712" spans="1:21" ht="12.75" customHeight="1">
      <c r="A712" s="35">
        <v>130898073</v>
      </c>
      <c r="B712" s="35" t="s">
        <v>203</v>
      </c>
      <c r="C712" s="36" t="s">
        <v>1641</v>
      </c>
      <c r="D712" s="37" t="s">
        <v>1666</v>
      </c>
      <c r="E712" s="35" t="s">
        <v>1667</v>
      </c>
      <c r="F712" s="63">
        <v>42795</v>
      </c>
      <c r="G712" s="1" t="s">
        <v>1668</v>
      </c>
      <c r="H712" s="63">
        <v>42800</v>
      </c>
      <c r="I712" s="64">
        <v>9735</v>
      </c>
      <c r="J712" s="64"/>
      <c r="K712" s="1">
        <v>100</v>
      </c>
      <c r="L712" s="1" t="s">
        <v>59</v>
      </c>
      <c r="M712" s="1" t="s">
        <v>255</v>
      </c>
      <c r="N712" s="40"/>
      <c r="O712" s="64">
        <v>9735</v>
      </c>
      <c r="P712" s="40"/>
      <c r="Q712" s="40"/>
      <c r="R712" s="41"/>
      <c r="S712" s="41"/>
      <c r="T712" s="41">
        <v>9735</v>
      </c>
      <c r="U712" s="42">
        <f t="shared" si="11"/>
        <v>9735</v>
      </c>
    </row>
    <row r="713" spans="1:21" ht="12.75" customHeight="1">
      <c r="A713" s="35"/>
      <c r="B713" s="35"/>
      <c r="C713" s="43" t="s">
        <v>1669</v>
      </c>
      <c r="D713" s="37"/>
      <c r="E713" s="35"/>
      <c r="F713" s="63"/>
      <c r="G713" s="1"/>
      <c r="H713" s="63"/>
      <c r="I713" s="65">
        <f>SUM(I700:I712)</f>
        <v>446536.24999999994</v>
      </c>
      <c r="J713" s="65">
        <f>I713</f>
        <v>446536.24999999994</v>
      </c>
      <c r="K713" s="1"/>
      <c r="L713" s="1"/>
      <c r="M713" s="1"/>
      <c r="N713" s="40"/>
      <c r="O713" s="40"/>
      <c r="P713" s="40"/>
      <c r="Q713" s="40"/>
      <c r="R713" s="41"/>
      <c r="S713" s="41"/>
      <c r="T713" s="45">
        <f>SUM(T700:T712)</f>
        <v>446536.24999999994</v>
      </c>
      <c r="U713" s="42">
        <f t="shared" si="11"/>
        <v>0</v>
      </c>
    </row>
    <row r="714" spans="1:21" ht="12.75" customHeight="1">
      <c r="A714" s="35">
        <v>130593051</v>
      </c>
      <c r="B714" s="35" t="s">
        <v>448</v>
      </c>
      <c r="C714" s="36" t="s">
        <v>1670</v>
      </c>
      <c r="D714" s="37" t="s">
        <v>1671</v>
      </c>
      <c r="E714" s="35" t="s">
        <v>1672</v>
      </c>
      <c r="F714" s="63">
        <v>42801</v>
      </c>
      <c r="G714" s="1" t="s">
        <v>1673</v>
      </c>
      <c r="H714" s="63">
        <v>42808</v>
      </c>
      <c r="I714" s="64">
        <v>201885.67</v>
      </c>
      <c r="J714" s="64"/>
      <c r="K714" s="1">
        <v>100</v>
      </c>
      <c r="L714" s="1" t="s">
        <v>59</v>
      </c>
      <c r="M714" s="1" t="s">
        <v>1674</v>
      </c>
      <c r="N714" s="40"/>
      <c r="O714" s="40">
        <v>201885.67</v>
      </c>
      <c r="P714" s="40"/>
      <c r="Q714" s="40"/>
      <c r="R714" s="41"/>
      <c r="S714" s="41"/>
      <c r="T714" s="41">
        <v>201885.67</v>
      </c>
      <c r="U714" s="42">
        <f t="shared" si="11"/>
        <v>201885.67</v>
      </c>
    </row>
    <row r="715" spans="1:21" ht="12.75" customHeight="1">
      <c r="A715" s="35"/>
      <c r="B715" s="35"/>
      <c r="C715" s="43" t="s">
        <v>1675</v>
      </c>
      <c r="D715" s="37"/>
      <c r="E715" s="35"/>
      <c r="F715" s="63"/>
      <c r="G715" s="1"/>
      <c r="H715" s="63"/>
      <c r="I715" s="65">
        <f>SUM(I714)</f>
        <v>201885.67</v>
      </c>
      <c r="J715" s="65">
        <f>I715</f>
        <v>201885.67</v>
      </c>
      <c r="K715" s="1"/>
      <c r="L715" s="1"/>
      <c r="M715" s="1"/>
      <c r="N715" s="40"/>
      <c r="O715" s="40"/>
      <c r="P715" s="40"/>
      <c r="Q715" s="40"/>
      <c r="R715" s="41"/>
      <c r="S715" s="41"/>
      <c r="T715" s="45">
        <f>SUM(T714)</f>
        <v>201885.67</v>
      </c>
      <c r="U715" s="42">
        <f t="shared" si="11"/>
        <v>0</v>
      </c>
    </row>
    <row r="716" spans="1:21" s="90" customFormat="1" ht="29.25" customHeight="1">
      <c r="A716" s="80">
        <v>130231028</v>
      </c>
      <c r="B716" s="80" t="s">
        <v>1676</v>
      </c>
      <c r="C716" s="81" t="s">
        <v>1677</v>
      </c>
      <c r="D716" s="82" t="s">
        <v>1666</v>
      </c>
      <c r="E716" s="80" t="s">
        <v>1678</v>
      </c>
      <c r="F716" s="85">
        <v>42811</v>
      </c>
      <c r="G716" s="84" t="s">
        <v>1679</v>
      </c>
      <c r="H716" s="85">
        <v>42823</v>
      </c>
      <c r="I716" s="86">
        <v>141365.18</v>
      </c>
      <c r="J716" s="86"/>
      <c r="K716" s="84">
        <v>100</v>
      </c>
      <c r="L716" s="1" t="s">
        <v>59</v>
      </c>
      <c r="M716" s="84" t="s">
        <v>1680</v>
      </c>
      <c r="N716" s="86">
        <v>141365.18</v>
      </c>
      <c r="O716" s="86"/>
      <c r="P716" s="87"/>
      <c r="Q716" s="87"/>
      <c r="R716" s="88"/>
      <c r="S716" s="88"/>
      <c r="T716" s="91">
        <v>141365.18</v>
      </c>
      <c r="U716" s="96">
        <f t="shared" si="11"/>
        <v>141365.18</v>
      </c>
    </row>
    <row r="717" spans="1:21" ht="12.75" customHeight="1">
      <c r="A717" s="35"/>
      <c r="B717" s="35"/>
      <c r="C717" s="43" t="s">
        <v>1681</v>
      </c>
      <c r="D717" s="37"/>
      <c r="E717" s="35"/>
      <c r="F717" s="63"/>
      <c r="G717" s="1"/>
      <c r="H717" s="63"/>
      <c r="I717" s="65">
        <f>SUM(I716)</f>
        <v>141365.18</v>
      </c>
      <c r="J717" s="65">
        <f>I717</f>
        <v>141365.18</v>
      </c>
      <c r="K717" s="1"/>
      <c r="L717" s="1"/>
      <c r="M717" s="1"/>
      <c r="N717" s="40"/>
      <c r="O717" s="40"/>
      <c r="P717" s="40"/>
      <c r="Q717" s="40"/>
      <c r="R717" s="41"/>
      <c r="S717" s="41"/>
      <c r="T717" s="44">
        <f>SUM(T716)</f>
        <v>141365.18</v>
      </c>
      <c r="U717" s="42">
        <f t="shared" si="11"/>
        <v>0</v>
      </c>
    </row>
    <row r="718" spans="1:21" s="90" customFormat="1" ht="12.75" customHeight="1">
      <c r="A718" s="80">
        <v>101895845</v>
      </c>
      <c r="B718" s="80"/>
      <c r="C718" s="81" t="s">
        <v>1682</v>
      </c>
      <c r="D718" s="82" t="s">
        <v>1683</v>
      </c>
      <c r="E718" s="84" t="s">
        <v>1684</v>
      </c>
      <c r="F718" s="85">
        <v>42824</v>
      </c>
      <c r="G718" s="84" t="s">
        <v>1685</v>
      </c>
      <c r="H718" s="85">
        <v>42852</v>
      </c>
      <c r="I718" s="86">
        <v>66481.53</v>
      </c>
      <c r="J718" s="86"/>
      <c r="K718" s="84">
        <v>100</v>
      </c>
      <c r="L718" s="84" t="s">
        <v>91</v>
      </c>
      <c r="M718" s="84" t="s">
        <v>456</v>
      </c>
      <c r="N718" s="86">
        <v>66481.53</v>
      </c>
      <c r="O718" s="87"/>
      <c r="P718" s="86"/>
      <c r="Q718" s="87"/>
      <c r="R718" s="88"/>
      <c r="S718" s="88"/>
      <c r="T718" s="91">
        <v>66481.53</v>
      </c>
      <c r="U718" s="89">
        <f t="shared" si="11"/>
        <v>66481.53</v>
      </c>
    </row>
    <row r="719" spans="1:21" ht="12.75" customHeight="1">
      <c r="A719" s="35"/>
      <c r="B719" s="35"/>
      <c r="C719" s="43"/>
      <c r="D719" s="37"/>
      <c r="E719" s="1"/>
      <c r="F719" s="63"/>
      <c r="G719" s="1"/>
      <c r="H719" s="63"/>
      <c r="I719" s="65">
        <f>SUM(I718)</f>
        <v>66481.53</v>
      </c>
      <c r="J719" s="65">
        <f>I719</f>
        <v>66481.53</v>
      </c>
      <c r="K719" s="1"/>
      <c r="L719" s="1"/>
      <c r="M719" s="1"/>
      <c r="N719" s="40"/>
      <c r="O719" s="40"/>
      <c r="P719" s="40"/>
      <c r="Q719" s="40"/>
      <c r="R719" s="41"/>
      <c r="S719" s="41"/>
      <c r="T719" s="44">
        <f>SUM(T718)</f>
        <v>66481.53</v>
      </c>
      <c r="U719" s="42">
        <f t="shared" si="11"/>
        <v>0</v>
      </c>
    </row>
    <row r="720" spans="1:21" ht="12.75" customHeight="1">
      <c r="A720" s="35">
        <v>130701441</v>
      </c>
      <c r="B720" s="35" t="s">
        <v>1686</v>
      </c>
      <c r="C720" s="36" t="s">
        <v>1687</v>
      </c>
      <c r="D720" s="37" t="s">
        <v>1688</v>
      </c>
      <c r="E720" s="1">
        <v>661</v>
      </c>
      <c r="F720" s="63"/>
      <c r="G720" s="1" t="s">
        <v>1689</v>
      </c>
      <c r="H720" s="63">
        <v>41598</v>
      </c>
      <c r="I720" s="64">
        <v>10585.45</v>
      </c>
      <c r="J720" s="64"/>
      <c r="K720" s="1">
        <v>100</v>
      </c>
      <c r="L720" s="1" t="s">
        <v>1690</v>
      </c>
      <c r="M720" s="1" t="s">
        <v>39</v>
      </c>
      <c r="N720" s="40"/>
      <c r="O720" s="40">
        <v>10585.45</v>
      </c>
      <c r="P720" s="40"/>
      <c r="Q720" s="40"/>
      <c r="R720" s="41"/>
      <c r="S720" s="41"/>
      <c r="T720" s="41">
        <v>10585.45</v>
      </c>
      <c r="U720" s="42">
        <f t="shared" si="11"/>
        <v>10585.45</v>
      </c>
    </row>
    <row r="721" spans="1:21" ht="12.75" customHeight="1">
      <c r="A721" s="35"/>
      <c r="B721" s="35"/>
      <c r="C721" s="43" t="s">
        <v>1691</v>
      </c>
      <c r="D721" s="37"/>
      <c r="E721" s="1"/>
      <c r="F721" s="63"/>
      <c r="G721" s="1"/>
      <c r="H721" s="63"/>
      <c r="I721" s="65">
        <f>SUM(I720)</f>
        <v>10585.45</v>
      </c>
      <c r="J721" s="65">
        <f>I721</f>
        <v>10585.45</v>
      </c>
      <c r="K721" s="1"/>
      <c r="L721" s="1"/>
      <c r="M721" s="1"/>
      <c r="N721" s="40"/>
      <c r="O721" s="40"/>
      <c r="P721" s="40"/>
      <c r="Q721" s="40"/>
      <c r="R721" s="41"/>
      <c r="S721" s="41"/>
      <c r="T721" s="45">
        <f>SUM(T720)</f>
        <v>10585.45</v>
      </c>
      <c r="U721" s="42">
        <f t="shared" si="11"/>
        <v>0</v>
      </c>
    </row>
    <row r="722" spans="1:21" ht="12.75" customHeight="1">
      <c r="A722" s="35">
        <v>130702772</v>
      </c>
      <c r="B722" s="35" t="s">
        <v>574</v>
      </c>
      <c r="C722" s="36" t="s">
        <v>1692</v>
      </c>
      <c r="D722" s="37" t="s">
        <v>1693</v>
      </c>
      <c r="E722" s="1" t="s">
        <v>1694</v>
      </c>
      <c r="F722" s="63"/>
      <c r="G722" s="1" t="s">
        <v>90</v>
      </c>
      <c r="H722" s="63"/>
      <c r="I722" s="64">
        <v>25488.01</v>
      </c>
      <c r="J722" s="64"/>
      <c r="K722" s="1">
        <v>100</v>
      </c>
      <c r="L722" s="1" t="s">
        <v>1695</v>
      </c>
      <c r="M722" s="1" t="s">
        <v>1696</v>
      </c>
      <c r="N722" s="40"/>
      <c r="O722" s="40"/>
      <c r="P722" s="40">
        <v>25488.01</v>
      </c>
      <c r="Q722" s="41"/>
      <c r="R722" s="41"/>
      <c r="S722" s="41"/>
      <c r="T722" s="41">
        <v>25488.01</v>
      </c>
      <c r="U722" s="42">
        <f t="shared" si="11"/>
        <v>25488.01</v>
      </c>
    </row>
    <row r="723" spans="1:21" ht="12.75" customHeight="1">
      <c r="A723" s="35">
        <v>130702772</v>
      </c>
      <c r="B723" s="35" t="s">
        <v>853</v>
      </c>
      <c r="C723" s="36" t="s">
        <v>1692</v>
      </c>
      <c r="D723" s="37" t="s">
        <v>1693</v>
      </c>
      <c r="E723" s="1" t="s">
        <v>1694</v>
      </c>
      <c r="F723" s="63"/>
      <c r="G723" s="1" t="s">
        <v>90</v>
      </c>
      <c r="H723" s="63"/>
      <c r="I723" s="64">
        <v>3827.92</v>
      </c>
      <c r="J723" s="64"/>
      <c r="K723" s="1">
        <v>100</v>
      </c>
      <c r="L723" s="1" t="s">
        <v>1695</v>
      </c>
      <c r="M723" s="1" t="s">
        <v>1696</v>
      </c>
      <c r="N723" s="40"/>
      <c r="O723" s="40"/>
      <c r="P723" s="40">
        <v>3827.92</v>
      </c>
      <c r="Q723" s="41"/>
      <c r="R723" s="41"/>
      <c r="S723" s="41"/>
      <c r="T723" s="41">
        <v>3827.92</v>
      </c>
      <c r="U723" s="42">
        <f t="shared" si="11"/>
        <v>3827.92</v>
      </c>
    </row>
    <row r="724" spans="1:21" ht="12.75" customHeight="1">
      <c r="A724" s="35">
        <v>130702772</v>
      </c>
      <c r="B724" s="35" t="s">
        <v>67</v>
      </c>
      <c r="C724" s="36" t="s">
        <v>1692</v>
      </c>
      <c r="D724" s="37" t="s">
        <v>1693</v>
      </c>
      <c r="E724" s="1" t="s">
        <v>1694</v>
      </c>
      <c r="F724" s="63"/>
      <c r="G724" s="1" t="s">
        <v>90</v>
      </c>
      <c r="H724" s="63"/>
      <c r="I724" s="64">
        <v>3221.4</v>
      </c>
      <c r="J724" s="64"/>
      <c r="K724" s="1">
        <v>100</v>
      </c>
      <c r="L724" s="1" t="s">
        <v>1695</v>
      </c>
      <c r="M724" s="1" t="s">
        <v>1696</v>
      </c>
      <c r="N724" s="40"/>
      <c r="O724" s="40"/>
      <c r="P724" s="40">
        <v>3221.4</v>
      </c>
      <c r="Q724" s="41"/>
      <c r="R724" s="41"/>
      <c r="S724" s="41"/>
      <c r="T724" s="41">
        <v>3221.4</v>
      </c>
      <c r="U724" s="42">
        <f t="shared" si="11"/>
        <v>3221.4</v>
      </c>
    </row>
    <row r="725" spans="1:21" ht="12.75" customHeight="1">
      <c r="A725" s="35">
        <v>130702772</v>
      </c>
      <c r="B725" s="35" t="s">
        <v>203</v>
      </c>
      <c r="C725" s="36" t="s">
        <v>1692</v>
      </c>
      <c r="D725" s="37" t="s">
        <v>1693</v>
      </c>
      <c r="E725" s="1" t="s">
        <v>1694</v>
      </c>
      <c r="F725" s="63"/>
      <c r="G725" s="1" t="s">
        <v>90</v>
      </c>
      <c r="H725" s="63"/>
      <c r="I725" s="64">
        <v>265891.75</v>
      </c>
      <c r="J725" s="64"/>
      <c r="K725" s="1">
        <v>100</v>
      </c>
      <c r="L725" s="1" t="s">
        <v>1695</v>
      </c>
      <c r="M725" s="1" t="s">
        <v>1696</v>
      </c>
      <c r="N725" s="40"/>
      <c r="O725" s="40"/>
      <c r="P725" s="40">
        <v>265891.75</v>
      </c>
      <c r="Q725" s="41"/>
      <c r="R725" s="41"/>
      <c r="S725" s="41"/>
      <c r="T725" s="41">
        <v>265891.75</v>
      </c>
      <c r="U725" s="42">
        <f t="shared" si="11"/>
        <v>265891.75</v>
      </c>
    </row>
    <row r="726" spans="1:21" ht="12.75" customHeight="1">
      <c r="A726" s="35"/>
      <c r="B726" s="35"/>
      <c r="C726" s="43" t="s">
        <v>1697</v>
      </c>
      <c r="D726" s="37"/>
      <c r="E726" s="1"/>
      <c r="F726" s="63"/>
      <c r="G726" s="1"/>
      <c r="H726" s="63"/>
      <c r="I726" s="65">
        <f>SUM(I722:I725)</f>
        <v>298429.08</v>
      </c>
      <c r="J726" s="65">
        <f>I726</f>
        <v>298429.08</v>
      </c>
      <c r="K726" s="1"/>
      <c r="L726" s="1"/>
      <c r="M726" s="1"/>
      <c r="N726" s="40"/>
      <c r="O726" s="40"/>
      <c r="P726" s="40"/>
      <c r="Q726" s="41"/>
      <c r="R726" s="41"/>
      <c r="S726" s="41"/>
      <c r="T726" s="45">
        <f>SUM(T722:T725)</f>
        <v>298429.08</v>
      </c>
      <c r="U726" s="42">
        <f t="shared" si="11"/>
        <v>0</v>
      </c>
    </row>
    <row r="727" spans="1:21" ht="12.75" customHeight="1">
      <c r="A727" s="35">
        <v>118328863</v>
      </c>
      <c r="B727" s="35" t="s">
        <v>250</v>
      </c>
      <c r="C727" s="36" t="s">
        <v>1698</v>
      </c>
      <c r="D727" s="37" t="s">
        <v>1182</v>
      </c>
      <c r="E727" s="1" t="s">
        <v>1699</v>
      </c>
      <c r="F727" s="63"/>
      <c r="G727" s="1" t="s">
        <v>1700</v>
      </c>
      <c r="H727" s="63">
        <v>42265</v>
      </c>
      <c r="I727" s="64">
        <v>21476</v>
      </c>
      <c r="J727" s="64"/>
      <c r="K727" s="1">
        <v>100</v>
      </c>
      <c r="L727" s="1" t="s">
        <v>1701</v>
      </c>
      <c r="M727" s="1" t="s">
        <v>1702</v>
      </c>
      <c r="N727" s="40"/>
      <c r="O727" s="40">
        <v>21476</v>
      </c>
      <c r="P727" s="40"/>
      <c r="Q727" s="41"/>
      <c r="R727" s="41"/>
      <c r="S727" s="41"/>
      <c r="T727" s="41">
        <v>21476</v>
      </c>
      <c r="U727" s="42">
        <f t="shared" si="11"/>
        <v>21476</v>
      </c>
    </row>
    <row r="728" spans="1:21" ht="12.75" customHeight="1">
      <c r="A728" s="35">
        <v>118328863</v>
      </c>
      <c r="B728" s="35" t="s">
        <v>250</v>
      </c>
      <c r="C728" s="36" t="s">
        <v>1698</v>
      </c>
      <c r="D728" s="37" t="s">
        <v>1182</v>
      </c>
      <c r="E728" s="1" t="s">
        <v>1703</v>
      </c>
      <c r="F728" s="63"/>
      <c r="G728" s="1" t="s">
        <v>1704</v>
      </c>
      <c r="H728" s="63">
        <v>42265</v>
      </c>
      <c r="I728" s="64">
        <v>58430</v>
      </c>
      <c r="J728" s="64"/>
      <c r="K728" s="1">
        <v>100</v>
      </c>
      <c r="L728" s="1" t="s">
        <v>1701</v>
      </c>
      <c r="M728" s="1" t="s">
        <v>1702</v>
      </c>
      <c r="N728" s="40"/>
      <c r="O728" s="40">
        <v>58430</v>
      </c>
      <c r="P728" s="40"/>
      <c r="Q728" s="41"/>
      <c r="R728" s="41"/>
      <c r="S728" s="41"/>
      <c r="T728" s="41">
        <v>58430</v>
      </c>
      <c r="U728" s="42">
        <f t="shared" si="11"/>
        <v>58430</v>
      </c>
    </row>
    <row r="729" spans="1:21" ht="12.75" customHeight="1">
      <c r="A729" s="35">
        <v>118328863</v>
      </c>
      <c r="B729" s="35" t="s">
        <v>250</v>
      </c>
      <c r="C729" s="36" t="s">
        <v>1698</v>
      </c>
      <c r="D729" s="37" t="s">
        <v>1705</v>
      </c>
      <c r="E729" s="1" t="s">
        <v>1706</v>
      </c>
      <c r="F729" s="63">
        <v>42536</v>
      </c>
      <c r="G729" s="1" t="s">
        <v>1707</v>
      </c>
      <c r="H729" s="63">
        <v>42537</v>
      </c>
      <c r="I729" s="64">
        <v>94459</v>
      </c>
      <c r="J729" s="64"/>
      <c r="K729" s="1">
        <v>100</v>
      </c>
      <c r="L729" s="1" t="s">
        <v>1701</v>
      </c>
      <c r="M729" s="1" t="s">
        <v>541</v>
      </c>
      <c r="N729" s="40"/>
      <c r="O729" s="40">
        <v>94459</v>
      </c>
      <c r="P729" s="40"/>
      <c r="Q729" s="41"/>
      <c r="R729" s="41"/>
      <c r="S729" s="41"/>
      <c r="T729" s="41">
        <v>94459</v>
      </c>
      <c r="U729" s="42">
        <f t="shared" si="11"/>
        <v>94459</v>
      </c>
    </row>
    <row r="730" spans="1:21" ht="12.75" customHeight="1">
      <c r="A730" s="35"/>
      <c r="B730" s="35"/>
      <c r="C730" s="43" t="s">
        <v>1708</v>
      </c>
      <c r="D730" s="37"/>
      <c r="E730" s="1"/>
      <c r="F730" s="63"/>
      <c r="G730" s="1"/>
      <c r="H730" s="63"/>
      <c r="I730" s="65">
        <f>SUM(I727:I729)</f>
        <v>174365</v>
      </c>
      <c r="J730" s="65">
        <f>I730</f>
        <v>174365</v>
      </c>
      <c r="K730" s="1"/>
      <c r="L730" s="1"/>
      <c r="M730" s="1"/>
      <c r="N730" s="40"/>
      <c r="O730" s="40"/>
      <c r="P730" s="40"/>
      <c r="Q730" s="41"/>
      <c r="R730" s="41"/>
      <c r="S730" s="41"/>
      <c r="T730" s="45">
        <f>SUM(T727:T729)</f>
        <v>174365</v>
      </c>
      <c r="U730" s="42">
        <f t="shared" si="11"/>
        <v>0</v>
      </c>
    </row>
    <row r="731" spans="1:21" s="99" customFormat="1" ht="12.75" customHeight="1">
      <c r="A731" s="46">
        <v>103157602</v>
      </c>
      <c r="B731" s="35" t="s">
        <v>186</v>
      </c>
      <c r="C731" s="47" t="s">
        <v>1709</v>
      </c>
      <c r="D731" s="37" t="s">
        <v>1710</v>
      </c>
      <c r="E731" s="61" t="s">
        <v>1711</v>
      </c>
      <c r="F731" s="77">
        <v>42866</v>
      </c>
      <c r="G731" s="61" t="s">
        <v>1712</v>
      </c>
      <c r="H731" s="77">
        <v>42871</v>
      </c>
      <c r="I731" s="51">
        <v>34490.25</v>
      </c>
      <c r="J731" s="51"/>
      <c r="K731" s="61"/>
      <c r="L731" s="1" t="s">
        <v>91</v>
      </c>
      <c r="M731" s="64" t="s">
        <v>1713</v>
      </c>
      <c r="N731" s="51">
        <v>34490.25</v>
      </c>
      <c r="O731" s="62"/>
      <c r="P731" s="51"/>
      <c r="Q731" s="52"/>
      <c r="R731" s="52"/>
      <c r="S731" s="52"/>
      <c r="T731" s="51">
        <v>34490.25</v>
      </c>
      <c r="U731" s="98"/>
    </row>
    <row r="732" spans="1:21" s="99" customFormat="1" ht="12.75" customHeight="1">
      <c r="A732" s="46">
        <v>103157602</v>
      </c>
      <c r="B732" s="35" t="s">
        <v>250</v>
      </c>
      <c r="C732" s="47" t="s">
        <v>1709</v>
      </c>
      <c r="D732" s="37" t="s">
        <v>1710</v>
      </c>
      <c r="E732" s="61" t="s">
        <v>1711</v>
      </c>
      <c r="F732" s="77">
        <v>42866</v>
      </c>
      <c r="G732" s="61" t="s">
        <v>1712</v>
      </c>
      <c r="H732" s="77">
        <v>42871</v>
      </c>
      <c r="I732" s="51">
        <v>523871.75</v>
      </c>
      <c r="J732" s="51"/>
      <c r="K732" s="61"/>
      <c r="L732" s="1" t="s">
        <v>91</v>
      </c>
      <c r="M732" s="64" t="s">
        <v>1713</v>
      </c>
      <c r="N732" s="51">
        <v>523871.75</v>
      </c>
      <c r="O732" s="62"/>
      <c r="P732" s="51"/>
      <c r="Q732" s="52"/>
      <c r="R732" s="52"/>
      <c r="S732" s="52"/>
      <c r="T732" s="51">
        <v>523871.75</v>
      </c>
      <c r="U732" s="98"/>
    </row>
    <row r="733" spans="1:21" s="99" customFormat="1" ht="12.75" customHeight="1">
      <c r="A733" s="46">
        <v>103157602</v>
      </c>
      <c r="B733" s="35" t="s">
        <v>269</v>
      </c>
      <c r="C733" s="47" t="s">
        <v>1709</v>
      </c>
      <c r="D733" s="37" t="s">
        <v>1710</v>
      </c>
      <c r="E733" s="61" t="s">
        <v>1711</v>
      </c>
      <c r="F733" s="77">
        <v>42866</v>
      </c>
      <c r="G733" s="61" t="s">
        <v>1712</v>
      </c>
      <c r="H733" s="77">
        <v>42871</v>
      </c>
      <c r="I733" s="51">
        <v>207.6</v>
      </c>
      <c r="J733" s="51"/>
      <c r="K733" s="61"/>
      <c r="L733" s="1" t="s">
        <v>91</v>
      </c>
      <c r="M733" s="64" t="s">
        <v>1713</v>
      </c>
      <c r="N733" s="51">
        <v>207.6</v>
      </c>
      <c r="O733" s="62"/>
      <c r="P733" s="51"/>
      <c r="Q733" s="52"/>
      <c r="R733" s="52"/>
      <c r="S733" s="52"/>
      <c r="T733" s="51">
        <v>207.6</v>
      </c>
      <c r="U733" s="98"/>
    </row>
    <row r="734" spans="1:21" s="99" customFormat="1" ht="12.75" customHeight="1">
      <c r="A734" s="46">
        <v>103157602</v>
      </c>
      <c r="B734" s="35" t="s">
        <v>360</v>
      </c>
      <c r="C734" s="47" t="s">
        <v>1709</v>
      </c>
      <c r="D734" s="37" t="s">
        <v>1710</v>
      </c>
      <c r="E734" s="61" t="s">
        <v>1711</v>
      </c>
      <c r="F734" s="77">
        <v>42866</v>
      </c>
      <c r="G734" s="61" t="s">
        <v>1712</v>
      </c>
      <c r="H734" s="77">
        <v>42871</v>
      </c>
      <c r="I734" s="51">
        <v>2346.15</v>
      </c>
      <c r="J734" s="51"/>
      <c r="K734" s="61"/>
      <c r="L734" s="1" t="s">
        <v>91</v>
      </c>
      <c r="M734" s="64" t="s">
        <v>1713</v>
      </c>
      <c r="N734" s="51">
        <v>2346.15</v>
      </c>
      <c r="O734" s="62"/>
      <c r="P734" s="51"/>
      <c r="Q734" s="52"/>
      <c r="R734" s="52"/>
      <c r="S734" s="52"/>
      <c r="T734" s="51">
        <v>2346.15</v>
      </c>
      <c r="U734" s="98"/>
    </row>
    <row r="735" spans="1:21" s="99" customFormat="1" ht="12.75" customHeight="1">
      <c r="A735" s="46">
        <v>103157602</v>
      </c>
      <c r="B735" s="35" t="s">
        <v>67</v>
      </c>
      <c r="C735" s="47" t="s">
        <v>1709</v>
      </c>
      <c r="D735" s="37" t="s">
        <v>1710</v>
      </c>
      <c r="E735" s="61" t="s">
        <v>1711</v>
      </c>
      <c r="F735" s="77">
        <v>42866</v>
      </c>
      <c r="G735" s="61" t="s">
        <v>1712</v>
      </c>
      <c r="H735" s="77">
        <v>42871</v>
      </c>
      <c r="I735" s="51">
        <v>4200</v>
      </c>
      <c r="J735" s="51"/>
      <c r="K735" s="61"/>
      <c r="L735" s="1" t="s">
        <v>91</v>
      </c>
      <c r="M735" s="64" t="s">
        <v>1713</v>
      </c>
      <c r="N735" s="51">
        <v>4200</v>
      </c>
      <c r="O735" s="62"/>
      <c r="P735" s="51"/>
      <c r="Q735" s="52"/>
      <c r="R735" s="52"/>
      <c r="S735" s="52"/>
      <c r="T735" s="51">
        <v>4200</v>
      </c>
      <c r="U735" s="98"/>
    </row>
    <row r="736" spans="1:21" s="99" customFormat="1" ht="12.75" customHeight="1">
      <c r="A736" s="46">
        <v>103157602</v>
      </c>
      <c r="B736" s="35" t="s">
        <v>180</v>
      </c>
      <c r="C736" s="47" t="s">
        <v>1709</v>
      </c>
      <c r="D736" s="37" t="s">
        <v>1710</v>
      </c>
      <c r="E736" s="61" t="s">
        <v>1711</v>
      </c>
      <c r="F736" s="77">
        <v>42866</v>
      </c>
      <c r="G736" s="61" t="s">
        <v>1712</v>
      </c>
      <c r="H736" s="77">
        <v>42871</v>
      </c>
      <c r="I736" s="51">
        <v>30301.1</v>
      </c>
      <c r="J736" s="51"/>
      <c r="K736" s="61"/>
      <c r="L736" s="1" t="s">
        <v>91</v>
      </c>
      <c r="M736" s="64" t="s">
        <v>1713</v>
      </c>
      <c r="N736" s="51">
        <v>30301.1</v>
      </c>
      <c r="O736" s="62"/>
      <c r="P736" s="51"/>
      <c r="Q736" s="52"/>
      <c r="R736" s="52"/>
      <c r="S736" s="52"/>
      <c r="T736" s="51">
        <v>30301.1</v>
      </c>
      <c r="U736" s="98"/>
    </row>
    <row r="737" spans="1:21" ht="12.75" customHeight="1">
      <c r="A737" s="35"/>
      <c r="B737" s="35"/>
      <c r="C737" s="43" t="s">
        <v>1714</v>
      </c>
      <c r="D737" s="37"/>
      <c r="E737" s="1"/>
      <c r="F737" s="63"/>
      <c r="G737" s="1"/>
      <c r="H737" s="63"/>
      <c r="I737" s="65">
        <v>595416.85</v>
      </c>
      <c r="J737" s="65">
        <f>I737</f>
        <v>595416.85</v>
      </c>
      <c r="K737" s="1"/>
      <c r="L737" s="1"/>
      <c r="M737" s="1"/>
      <c r="N737" s="40"/>
      <c r="O737" s="40"/>
      <c r="P737" s="40"/>
      <c r="Q737" s="41"/>
      <c r="R737" s="41"/>
      <c r="S737" s="41"/>
      <c r="T737" s="65">
        <v>595416.85</v>
      </c>
      <c r="U737" s="42"/>
    </row>
    <row r="738" spans="1:21" ht="12.75" customHeight="1">
      <c r="A738" s="35">
        <v>130881359</v>
      </c>
      <c r="B738" s="35" t="s">
        <v>761</v>
      </c>
      <c r="C738" s="36" t="s">
        <v>1715</v>
      </c>
      <c r="D738" s="37" t="s">
        <v>1716</v>
      </c>
      <c r="E738" s="1" t="s">
        <v>1717</v>
      </c>
      <c r="F738" s="63">
        <v>42334</v>
      </c>
      <c r="G738" s="1" t="s">
        <v>1718</v>
      </c>
      <c r="H738" s="63">
        <v>42359</v>
      </c>
      <c r="I738" s="64">
        <v>42708.92</v>
      </c>
      <c r="J738" s="64"/>
      <c r="K738" s="1">
        <v>100</v>
      </c>
      <c r="L738" s="1" t="s">
        <v>1719</v>
      </c>
      <c r="M738" s="1" t="s">
        <v>214</v>
      </c>
      <c r="N738" s="40"/>
      <c r="O738" s="64">
        <v>42708.92</v>
      </c>
      <c r="P738" s="40"/>
      <c r="Q738" s="41"/>
      <c r="R738" s="41"/>
      <c r="S738" s="41"/>
      <c r="T738" s="41">
        <v>42708.92</v>
      </c>
      <c r="U738" s="42">
        <f t="shared" si="11"/>
        <v>42708.92</v>
      </c>
    </row>
    <row r="739" spans="1:21" ht="12.75" customHeight="1">
      <c r="A739" s="35">
        <v>130881359</v>
      </c>
      <c r="B739" s="35" t="s">
        <v>295</v>
      </c>
      <c r="C739" s="36" t="s">
        <v>1715</v>
      </c>
      <c r="D739" s="37" t="s">
        <v>1716</v>
      </c>
      <c r="E739" s="1" t="s">
        <v>1717</v>
      </c>
      <c r="F739" s="63">
        <v>42334</v>
      </c>
      <c r="G739" s="1" t="s">
        <v>1718</v>
      </c>
      <c r="H739" s="63">
        <v>42359</v>
      </c>
      <c r="I739" s="3">
        <v>448.4</v>
      </c>
      <c r="J739" s="3"/>
      <c r="K739" s="1">
        <v>100</v>
      </c>
      <c r="L739" s="1" t="s">
        <v>1719</v>
      </c>
      <c r="M739" s="1" t="s">
        <v>214</v>
      </c>
      <c r="N739" s="40"/>
      <c r="O739" s="3">
        <v>448.4</v>
      </c>
      <c r="P739" s="40"/>
      <c r="Q739" s="41"/>
      <c r="R739" s="41"/>
      <c r="S739" s="41"/>
      <c r="T739" s="41">
        <v>448.4</v>
      </c>
      <c r="U739" s="42">
        <f t="shared" si="11"/>
        <v>448.4</v>
      </c>
    </row>
    <row r="740" spans="1:21" ht="12.75" customHeight="1">
      <c r="A740" s="35">
        <v>130881359</v>
      </c>
      <c r="B740" s="35" t="s">
        <v>358</v>
      </c>
      <c r="C740" s="36" t="s">
        <v>1715</v>
      </c>
      <c r="D740" s="37" t="s">
        <v>1716</v>
      </c>
      <c r="E740" s="1" t="s">
        <v>1717</v>
      </c>
      <c r="F740" s="63">
        <v>42334</v>
      </c>
      <c r="G740" s="1" t="s">
        <v>1718</v>
      </c>
      <c r="H740" s="63">
        <v>42359</v>
      </c>
      <c r="I740" s="64">
        <v>12744</v>
      </c>
      <c r="J740" s="64"/>
      <c r="K740" s="1">
        <v>100</v>
      </c>
      <c r="L740" s="1" t="s">
        <v>1720</v>
      </c>
      <c r="M740" s="1" t="s">
        <v>214</v>
      </c>
      <c r="N740" s="40"/>
      <c r="O740" s="64">
        <v>12744</v>
      </c>
      <c r="P740" s="40"/>
      <c r="Q740" s="41"/>
      <c r="R740" s="41"/>
      <c r="S740" s="41"/>
      <c r="T740" s="41">
        <v>12744</v>
      </c>
      <c r="U740" s="42">
        <f t="shared" si="11"/>
        <v>12744</v>
      </c>
    </row>
    <row r="741" spans="1:21" ht="12.75" customHeight="1">
      <c r="A741" s="35">
        <v>130881359</v>
      </c>
      <c r="B741" s="35" t="s">
        <v>851</v>
      </c>
      <c r="C741" s="36" t="s">
        <v>1715</v>
      </c>
      <c r="D741" s="37" t="s">
        <v>1716</v>
      </c>
      <c r="E741" s="1" t="s">
        <v>1717</v>
      </c>
      <c r="F741" s="63">
        <v>42334</v>
      </c>
      <c r="G741" s="1" t="s">
        <v>1718</v>
      </c>
      <c r="H741" s="63">
        <v>42359</v>
      </c>
      <c r="I741" s="3">
        <v>755.84</v>
      </c>
      <c r="J741" s="3"/>
      <c r="K741" s="1">
        <v>100</v>
      </c>
      <c r="L741" s="1" t="s">
        <v>1720</v>
      </c>
      <c r="M741" s="1" t="s">
        <v>214</v>
      </c>
      <c r="N741" s="40"/>
      <c r="O741" s="3">
        <v>755.84</v>
      </c>
      <c r="P741" s="40"/>
      <c r="Q741" s="41"/>
      <c r="R741" s="41"/>
      <c r="S741" s="41"/>
      <c r="T741" s="41">
        <v>755.84</v>
      </c>
      <c r="U741" s="42">
        <f t="shared" si="11"/>
        <v>755.84</v>
      </c>
    </row>
    <row r="742" spans="1:21" ht="12.75" customHeight="1">
      <c r="A742" s="35">
        <v>130881359</v>
      </c>
      <c r="B742" s="35" t="s">
        <v>853</v>
      </c>
      <c r="C742" s="36" t="s">
        <v>1715</v>
      </c>
      <c r="D742" s="37" t="s">
        <v>1716</v>
      </c>
      <c r="E742" s="1" t="s">
        <v>1717</v>
      </c>
      <c r="F742" s="63">
        <v>42334</v>
      </c>
      <c r="G742" s="1" t="s">
        <v>1718</v>
      </c>
      <c r="H742" s="63">
        <v>42359</v>
      </c>
      <c r="I742" s="64">
        <v>2050.79</v>
      </c>
      <c r="J742" s="64"/>
      <c r="K742" s="1">
        <v>100</v>
      </c>
      <c r="L742" s="1" t="s">
        <v>1720</v>
      </c>
      <c r="M742" s="1" t="s">
        <v>214</v>
      </c>
      <c r="N742" s="40"/>
      <c r="O742" s="64">
        <v>2050.79</v>
      </c>
      <c r="P742" s="40"/>
      <c r="Q742" s="41"/>
      <c r="R742" s="41"/>
      <c r="S742" s="41"/>
      <c r="T742" s="41">
        <v>2050.79</v>
      </c>
      <c r="U742" s="42">
        <f t="shared" si="11"/>
        <v>2050.79</v>
      </c>
    </row>
    <row r="743" spans="1:21" ht="12.75" customHeight="1">
      <c r="A743" s="35">
        <v>130881359</v>
      </c>
      <c r="B743" s="35" t="s">
        <v>353</v>
      </c>
      <c r="C743" s="36" t="s">
        <v>1715</v>
      </c>
      <c r="D743" s="37" t="s">
        <v>1716</v>
      </c>
      <c r="E743" s="1" t="s">
        <v>1717</v>
      </c>
      <c r="F743" s="63">
        <v>42334</v>
      </c>
      <c r="G743" s="1" t="s">
        <v>1718</v>
      </c>
      <c r="H743" s="63">
        <v>42359</v>
      </c>
      <c r="I743" s="64">
        <v>30859.360000000001</v>
      </c>
      <c r="J743" s="64"/>
      <c r="K743" s="1">
        <v>100</v>
      </c>
      <c r="L743" s="1" t="s">
        <v>1720</v>
      </c>
      <c r="M743" s="1" t="s">
        <v>214</v>
      </c>
      <c r="N743" s="40"/>
      <c r="O743" s="64">
        <v>30859.360000000001</v>
      </c>
      <c r="P743" s="40"/>
      <c r="Q743" s="41"/>
      <c r="R743" s="41"/>
      <c r="S743" s="41"/>
      <c r="T743" s="41">
        <v>30859.360000000001</v>
      </c>
      <c r="U743" s="42">
        <f t="shared" si="11"/>
        <v>30859.360000000001</v>
      </c>
    </row>
    <row r="744" spans="1:21" ht="12.75" customHeight="1">
      <c r="A744" s="35">
        <v>130881359</v>
      </c>
      <c r="B744" s="35" t="s">
        <v>852</v>
      </c>
      <c r="C744" s="36" t="s">
        <v>1715</v>
      </c>
      <c r="D744" s="37" t="s">
        <v>1721</v>
      </c>
      <c r="E744" s="1" t="s">
        <v>1722</v>
      </c>
      <c r="F744" s="63">
        <v>42006</v>
      </c>
      <c r="G744" s="1" t="s">
        <v>1723</v>
      </c>
      <c r="H744" s="63">
        <v>42058</v>
      </c>
      <c r="I744" s="64">
        <v>69030</v>
      </c>
      <c r="J744" s="64"/>
      <c r="K744" s="1">
        <v>100</v>
      </c>
      <c r="L744" s="1" t="s">
        <v>59</v>
      </c>
      <c r="M744" s="1" t="s">
        <v>1724</v>
      </c>
      <c r="N744" s="40"/>
      <c r="O744" s="64">
        <v>69030</v>
      </c>
      <c r="P744" s="40"/>
      <c r="Q744" s="41"/>
      <c r="R744" s="41"/>
      <c r="S744" s="41"/>
      <c r="T744" s="41">
        <v>69030</v>
      </c>
      <c r="U744" s="42">
        <f t="shared" si="11"/>
        <v>69030</v>
      </c>
    </row>
    <row r="745" spans="1:21" ht="12.75" customHeight="1">
      <c r="A745" s="35">
        <v>130881359</v>
      </c>
      <c r="B745" s="35" t="s">
        <v>853</v>
      </c>
      <c r="C745" s="36" t="s">
        <v>1715</v>
      </c>
      <c r="D745" s="37" t="s">
        <v>1725</v>
      </c>
      <c r="E745" s="1" t="s">
        <v>1726</v>
      </c>
      <c r="F745" s="63">
        <v>42436</v>
      </c>
      <c r="G745" s="1" t="s">
        <v>1727</v>
      </c>
      <c r="H745" s="63">
        <v>42461</v>
      </c>
      <c r="I745" s="64">
        <v>19470</v>
      </c>
      <c r="J745" s="64"/>
      <c r="K745" s="1">
        <v>100</v>
      </c>
      <c r="L745" s="1" t="s">
        <v>59</v>
      </c>
      <c r="M745" s="1" t="s">
        <v>1728</v>
      </c>
      <c r="N745" s="40"/>
      <c r="O745" s="64">
        <v>19470</v>
      </c>
      <c r="P745" s="40"/>
      <c r="Q745" s="41"/>
      <c r="R745" s="41"/>
      <c r="S745" s="41"/>
      <c r="T745" s="41">
        <v>19470</v>
      </c>
      <c r="U745" s="42">
        <f t="shared" si="11"/>
        <v>19470</v>
      </c>
    </row>
    <row r="746" spans="1:21" ht="12.75" customHeight="1">
      <c r="A746" s="35">
        <v>130881359</v>
      </c>
      <c r="B746" s="35" t="s">
        <v>863</v>
      </c>
      <c r="C746" s="36" t="s">
        <v>1715</v>
      </c>
      <c r="D746" s="37" t="s">
        <v>1725</v>
      </c>
      <c r="E746" s="1" t="s">
        <v>1726</v>
      </c>
      <c r="F746" s="63">
        <v>42436</v>
      </c>
      <c r="G746" s="1" t="s">
        <v>1727</v>
      </c>
      <c r="H746" s="63">
        <v>42461</v>
      </c>
      <c r="I746" s="3">
        <v>432.35</v>
      </c>
      <c r="J746" s="3"/>
      <c r="K746" s="1">
        <v>100</v>
      </c>
      <c r="L746" s="1" t="s">
        <v>59</v>
      </c>
      <c r="M746" s="1" t="s">
        <v>1728</v>
      </c>
      <c r="N746" s="40"/>
      <c r="O746" s="3">
        <v>432.35</v>
      </c>
      <c r="P746" s="40"/>
      <c r="Q746" s="41"/>
      <c r="R746" s="41"/>
      <c r="S746" s="41"/>
      <c r="T746" s="41">
        <v>432.35</v>
      </c>
      <c r="U746" s="42">
        <f t="shared" si="11"/>
        <v>432.35</v>
      </c>
    </row>
    <row r="747" spans="1:21" ht="12.75" customHeight="1">
      <c r="A747" s="35">
        <v>130881359</v>
      </c>
      <c r="B747" s="35" t="s">
        <v>864</v>
      </c>
      <c r="C747" s="36" t="s">
        <v>1715</v>
      </c>
      <c r="D747" s="37" t="s">
        <v>1725</v>
      </c>
      <c r="E747" s="1" t="s">
        <v>1726</v>
      </c>
      <c r="F747" s="63">
        <v>42436</v>
      </c>
      <c r="G747" s="1" t="s">
        <v>1727</v>
      </c>
      <c r="H747" s="63">
        <v>42461</v>
      </c>
      <c r="I747" s="64">
        <v>25023.08</v>
      </c>
      <c r="J747" s="64"/>
      <c r="K747" s="1">
        <v>100</v>
      </c>
      <c r="L747" s="1" t="s">
        <v>59</v>
      </c>
      <c r="M747" s="1" t="s">
        <v>1728</v>
      </c>
      <c r="N747" s="40"/>
      <c r="O747" s="64">
        <v>25023.08</v>
      </c>
      <c r="P747" s="40"/>
      <c r="Q747" s="41"/>
      <c r="R747" s="41"/>
      <c r="S747" s="41"/>
      <c r="T747" s="41">
        <v>25023.08</v>
      </c>
      <c r="U747" s="42">
        <f t="shared" si="11"/>
        <v>25023.08</v>
      </c>
    </row>
    <row r="748" spans="1:21" ht="12.75" customHeight="1">
      <c r="A748" s="35"/>
      <c r="B748" s="35"/>
      <c r="C748" s="43" t="s">
        <v>1729</v>
      </c>
      <c r="D748" s="37"/>
      <c r="E748" s="1"/>
      <c r="F748" s="63"/>
      <c r="G748" s="1"/>
      <c r="H748" s="63"/>
      <c r="I748" s="65">
        <f>SUM(I738:I747)</f>
        <v>203522.74</v>
      </c>
      <c r="J748" s="65">
        <f>I748</f>
        <v>203522.74</v>
      </c>
      <c r="K748" s="1"/>
      <c r="L748" s="1"/>
      <c r="M748" s="1"/>
      <c r="N748" s="40"/>
      <c r="O748" s="40"/>
      <c r="P748" s="40"/>
      <c r="Q748" s="41"/>
      <c r="R748" s="41"/>
      <c r="S748" s="41"/>
      <c r="T748" s="45">
        <f>SUM(T738:T747)</f>
        <v>203522.74</v>
      </c>
      <c r="U748" s="42">
        <f t="shared" si="11"/>
        <v>0</v>
      </c>
    </row>
    <row r="749" spans="1:21" ht="12.75" customHeight="1">
      <c r="A749" s="35">
        <v>130560552</v>
      </c>
      <c r="B749" s="35" t="s">
        <v>448</v>
      </c>
      <c r="C749" s="36" t="s">
        <v>1730</v>
      </c>
      <c r="D749" s="37" t="s">
        <v>1731</v>
      </c>
      <c r="E749" s="1" t="s">
        <v>1732</v>
      </c>
      <c r="F749" s="63">
        <v>42794</v>
      </c>
      <c r="G749" s="1" t="s">
        <v>1733</v>
      </c>
      <c r="H749" s="63">
        <v>42796</v>
      </c>
      <c r="I749" s="64">
        <v>115559</v>
      </c>
      <c r="J749" s="64"/>
      <c r="K749" s="1">
        <v>100</v>
      </c>
      <c r="L749" s="1" t="s">
        <v>59</v>
      </c>
      <c r="M749" s="1" t="s">
        <v>185</v>
      </c>
      <c r="N749" s="40"/>
      <c r="O749" s="40">
        <v>115559</v>
      </c>
      <c r="P749" s="40"/>
      <c r="Q749" s="41"/>
      <c r="R749" s="41"/>
      <c r="S749" s="41"/>
      <c r="T749" s="41">
        <v>115559</v>
      </c>
      <c r="U749" s="42">
        <f t="shared" si="11"/>
        <v>115559</v>
      </c>
    </row>
    <row r="750" spans="1:21" ht="12.75" customHeight="1">
      <c r="A750" s="35"/>
      <c r="B750" s="35"/>
      <c r="C750" s="43" t="s">
        <v>1734</v>
      </c>
      <c r="D750" s="37"/>
      <c r="E750" s="1"/>
      <c r="F750" s="63"/>
      <c r="G750" s="1"/>
      <c r="H750" s="63"/>
      <c r="I750" s="65">
        <f>SUM(I749)</f>
        <v>115559</v>
      </c>
      <c r="J750" s="65">
        <f>I750</f>
        <v>115559</v>
      </c>
      <c r="K750" s="1"/>
      <c r="L750" s="1"/>
      <c r="M750" s="1"/>
      <c r="N750" s="40"/>
      <c r="O750" s="40"/>
      <c r="P750" s="40"/>
      <c r="Q750" s="41"/>
      <c r="R750" s="41"/>
      <c r="S750" s="41"/>
      <c r="T750" s="45">
        <f>SUM(T749)</f>
        <v>115559</v>
      </c>
      <c r="U750" s="42">
        <f t="shared" si="11"/>
        <v>0</v>
      </c>
    </row>
    <row r="751" spans="1:21" ht="12.75" customHeight="1">
      <c r="A751" s="35">
        <v>130861145</v>
      </c>
      <c r="B751" s="35" t="s">
        <v>231</v>
      </c>
      <c r="C751" s="36" t="s">
        <v>1735</v>
      </c>
      <c r="D751" s="37" t="s">
        <v>1736</v>
      </c>
      <c r="E751" s="1" t="s">
        <v>1737</v>
      </c>
      <c r="F751" s="63">
        <v>42445</v>
      </c>
      <c r="G751" s="1" t="s">
        <v>1738</v>
      </c>
      <c r="H751" s="63">
        <v>42250</v>
      </c>
      <c r="I751" s="64">
        <v>40000</v>
      </c>
      <c r="J751" s="64"/>
      <c r="K751" s="1">
        <v>102</v>
      </c>
      <c r="L751" s="1" t="s">
        <v>1739</v>
      </c>
      <c r="M751" s="1" t="s">
        <v>135</v>
      </c>
      <c r="N751" s="40"/>
      <c r="O751" s="40">
        <v>40000</v>
      </c>
      <c r="P751" s="40"/>
      <c r="Q751" s="41"/>
      <c r="R751" s="41"/>
      <c r="S751" s="41"/>
      <c r="T751" s="41">
        <v>40000</v>
      </c>
      <c r="U751" s="42">
        <f t="shared" si="11"/>
        <v>40000</v>
      </c>
    </row>
    <row r="752" spans="1:21" ht="12.75" customHeight="1">
      <c r="A752" s="35"/>
      <c r="B752" s="35"/>
      <c r="C752" s="43" t="s">
        <v>1740</v>
      </c>
      <c r="D752" s="37"/>
      <c r="E752" s="1"/>
      <c r="F752" s="63"/>
      <c r="G752" s="1"/>
      <c r="H752" s="63"/>
      <c r="I752" s="65">
        <f>SUM(I751)</f>
        <v>40000</v>
      </c>
      <c r="J752" s="65">
        <f>I752</f>
        <v>40000</v>
      </c>
      <c r="K752" s="1"/>
      <c r="L752" s="1"/>
      <c r="M752" s="1"/>
      <c r="N752" s="40"/>
      <c r="O752" s="40"/>
      <c r="P752" s="40"/>
      <c r="Q752" s="41"/>
      <c r="R752" s="41"/>
      <c r="S752" s="41"/>
      <c r="T752" s="45">
        <f>SUM(T751)</f>
        <v>40000</v>
      </c>
      <c r="U752" s="42">
        <f t="shared" ref="U752:U792" si="12">SUM(N752:S752)</f>
        <v>0</v>
      </c>
    </row>
    <row r="753" spans="1:21" ht="12.75" customHeight="1">
      <c r="A753" s="35">
        <v>101789794</v>
      </c>
      <c r="B753" s="35" t="s">
        <v>1741</v>
      </c>
      <c r="C753" s="36" t="s">
        <v>1742</v>
      </c>
      <c r="D753" s="37" t="s">
        <v>1743</v>
      </c>
      <c r="E753" s="1">
        <v>418</v>
      </c>
      <c r="F753" s="63"/>
      <c r="G753" s="1" t="s">
        <v>924</v>
      </c>
      <c r="H753" s="63">
        <v>41571</v>
      </c>
      <c r="I753" s="64">
        <v>7788</v>
      </c>
      <c r="J753" s="64"/>
      <c r="K753" s="1">
        <v>100</v>
      </c>
      <c r="L753" s="1" t="s">
        <v>1744</v>
      </c>
      <c r="M753" s="1" t="s">
        <v>1745</v>
      </c>
      <c r="N753" s="40"/>
      <c r="O753" s="40">
        <v>7788</v>
      </c>
      <c r="P753" s="40"/>
      <c r="Q753" s="41"/>
      <c r="R753" s="41"/>
      <c r="S753" s="41"/>
      <c r="T753" s="41">
        <v>7788</v>
      </c>
      <c r="U753" s="42">
        <f t="shared" si="12"/>
        <v>7788</v>
      </c>
    </row>
    <row r="754" spans="1:21" ht="12.75" customHeight="1">
      <c r="A754" s="35">
        <v>101789794</v>
      </c>
      <c r="B754" s="35" t="s">
        <v>295</v>
      </c>
      <c r="C754" s="36" t="s">
        <v>1742</v>
      </c>
      <c r="D754" s="37" t="s">
        <v>1746</v>
      </c>
      <c r="E754" s="1">
        <v>418</v>
      </c>
      <c r="F754" s="63"/>
      <c r="G754" s="1" t="s">
        <v>924</v>
      </c>
      <c r="H754" s="63">
        <v>41571</v>
      </c>
      <c r="I754" s="64">
        <v>39058</v>
      </c>
      <c r="J754" s="64"/>
      <c r="K754" s="1"/>
      <c r="L754" s="1" t="s">
        <v>1744</v>
      </c>
      <c r="M754" s="1" t="s">
        <v>1745</v>
      </c>
      <c r="N754" s="40"/>
      <c r="O754" s="40">
        <v>39058</v>
      </c>
      <c r="P754" s="40"/>
      <c r="Q754" s="41"/>
      <c r="R754" s="41"/>
      <c r="S754" s="41"/>
      <c r="T754" s="41">
        <v>39058</v>
      </c>
      <c r="U754" s="42">
        <f t="shared" si="12"/>
        <v>39058</v>
      </c>
    </row>
    <row r="755" spans="1:21" ht="12.75" customHeight="1">
      <c r="A755" s="35">
        <v>101789794</v>
      </c>
      <c r="B755" s="35" t="s">
        <v>853</v>
      </c>
      <c r="C755" s="36" t="s">
        <v>1742</v>
      </c>
      <c r="D755" s="37" t="s">
        <v>1746</v>
      </c>
      <c r="E755" s="1">
        <v>418</v>
      </c>
      <c r="F755" s="63"/>
      <c r="G755" s="1" t="s">
        <v>924</v>
      </c>
      <c r="H755" s="63">
        <v>41571</v>
      </c>
      <c r="I755" s="64">
        <v>16272.2</v>
      </c>
      <c r="J755" s="64"/>
      <c r="K755" s="1"/>
      <c r="L755" s="1" t="s">
        <v>1744</v>
      </c>
      <c r="M755" s="1" t="s">
        <v>1745</v>
      </c>
      <c r="N755" s="40"/>
      <c r="O755" s="40">
        <v>16272.2</v>
      </c>
      <c r="P755" s="40"/>
      <c r="Q755" s="41"/>
      <c r="R755" s="41"/>
      <c r="S755" s="41"/>
      <c r="T755" s="41">
        <v>16272.2</v>
      </c>
      <c r="U755" s="42">
        <f t="shared" si="12"/>
        <v>16272.2</v>
      </c>
    </row>
    <row r="756" spans="1:21" ht="12.75" customHeight="1">
      <c r="A756" s="35">
        <v>101789794</v>
      </c>
      <c r="B756" s="35" t="s">
        <v>67</v>
      </c>
      <c r="C756" s="36" t="s">
        <v>1742</v>
      </c>
      <c r="D756" s="37" t="s">
        <v>1746</v>
      </c>
      <c r="E756" s="1">
        <v>418</v>
      </c>
      <c r="F756" s="63"/>
      <c r="G756" s="1" t="s">
        <v>924</v>
      </c>
      <c r="H756" s="63">
        <v>41571</v>
      </c>
      <c r="I756" s="64">
        <v>9687.7999999999993</v>
      </c>
      <c r="J756" s="64"/>
      <c r="K756" s="1"/>
      <c r="L756" s="1" t="s">
        <v>1744</v>
      </c>
      <c r="M756" s="1" t="s">
        <v>1745</v>
      </c>
      <c r="N756" s="40"/>
      <c r="O756" s="40">
        <v>9687.7999999999993</v>
      </c>
      <c r="P756" s="40"/>
      <c r="Q756" s="41"/>
      <c r="R756" s="41"/>
      <c r="S756" s="41"/>
      <c r="T756" s="41">
        <v>9687.7999999999993</v>
      </c>
      <c r="U756" s="42">
        <f t="shared" si="12"/>
        <v>9687.7999999999993</v>
      </c>
    </row>
    <row r="757" spans="1:21" ht="12.75" customHeight="1">
      <c r="A757" s="35"/>
      <c r="B757" s="35"/>
      <c r="C757" s="43" t="s">
        <v>1747</v>
      </c>
      <c r="D757" s="37"/>
      <c r="E757" s="1"/>
      <c r="F757" s="63"/>
      <c r="G757" s="1"/>
      <c r="H757" s="63"/>
      <c r="I757" s="65">
        <f>SUM(I753:I756)</f>
        <v>72806</v>
      </c>
      <c r="J757" s="65">
        <f>I757</f>
        <v>72806</v>
      </c>
      <c r="K757" s="1"/>
      <c r="L757" s="1"/>
      <c r="M757" s="1"/>
      <c r="N757" s="40"/>
      <c r="O757" s="40"/>
      <c r="P757" s="40"/>
      <c r="Q757" s="41"/>
      <c r="R757" s="41"/>
      <c r="S757" s="41"/>
      <c r="T757" s="45">
        <f>SUM(T753:T756)</f>
        <v>72806</v>
      </c>
      <c r="U757" s="42">
        <f t="shared" si="12"/>
        <v>0</v>
      </c>
    </row>
    <row r="758" spans="1:21" s="132" customFormat="1" ht="12.75" customHeight="1">
      <c r="A758" s="122">
        <v>130925453</v>
      </c>
      <c r="B758" s="122" t="s">
        <v>41</v>
      </c>
      <c r="C758" s="123" t="s">
        <v>1748</v>
      </c>
      <c r="D758" s="149" t="s">
        <v>1749</v>
      </c>
      <c r="E758" s="150" t="s">
        <v>1750</v>
      </c>
      <c r="F758" s="151">
        <v>40408</v>
      </c>
      <c r="G758" s="152" t="s">
        <v>1510</v>
      </c>
      <c r="H758" s="151">
        <v>41506</v>
      </c>
      <c r="I758" s="128">
        <v>25151.55</v>
      </c>
      <c r="J758" s="128"/>
      <c r="K758" s="126">
        <v>100</v>
      </c>
      <c r="L758" s="126" t="s">
        <v>1751</v>
      </c>
      <c r="M758" s="126"/>
      <c r="N758" s="128">
        <v>25151.55</v>
      </c>
      <c r="O758" s="128"/>
      <c r="P758" s="129"/>
      <c r="Q758" s="130"/>
      <c r="R758" s="130"/>
      <c r="S758" s="130"/>
      <c r="T758" s="134">
        <v>25151.55</v>
      </c>
      <c r="U758" s="135">
        <f t="shared" si="12"/>
        <v>25151.55</v>
      </c>
    </row>
    <row r="759" spans="1:21" s="132" customFormat="1" ht="12.75" customHeight="1">
      <c r="A759" s="122">
        <v>130925453</v>
      </c>
      <c r="B759" s="122" t="s">
        <v>41</v>
      </c>
      <c r="C759" s="123" t="s">
        <v>1748</v>
      </c>
      <c r="D759" s="149" t="s">
        <v>1752</v>
      </c>
      <c r="E759" s="150" t="s">
        <v>1753</v>
      </c>
      <c r="F759" s="151">
        <v>40424</v>
      </c>
      <c r="G759" s="152" t="s">
        <v>532</v>
      </c>
      <c r="H759" s="151">
        <v>41506</v>
      </c>
      <c r="I759" s="128">
        <v>134524.59</v>
      </c>
      <c r="J759" s="128"/>
      <c r="K759" s="126">
        <v>100</v>
      </c>
      <c r="L759" s="126" t="s">
        <v>1751</v>
      </c>
      <c r="M759" s="126"/>
      <c r="N759" s="128">
        <v>134524.59</v>
      </c>
      <c r="O759" s="128"/>
      <c r="P759" s="129"/>
      <c r="Q759" s="130"/>
      <c r="R759" s="130"/>
      <c r="S759" s="130"/>
      <c r="T759" s="134">
        <v>134524.59</v>
      </c>
      <c r="U759" s="135">
        <f t="shared" si="12"/>
        <v>134524.59</v>
      </c>
    </row>
    <row r="760" spans="1:21" s="132" customFormat="1" ht="12.75" customHeight="1">
      <c r="A760" s="122">
        <v>130925453</v>
      </c>
      <c r="B760" s="122" t="s">
        <v>41</v>
      </c>
      <c r="C760" s="123" t="s">
        <v>1748</v>
      </c>
      <c r="D760" s="124" t="s">
        <v>1754</v>
      </c>
      <c r="E760" s="126" t="s">
        <v>1755</v>
      </c>
      <c r="F760" s="127"/>
      <c r="G760" s="126" t="s">
        <v>926</v>
      </c>
      <c r="H760" s="127">
        <v>42125</v>
      </c>
      <c r="I760" s="128">
        <v>189647.2</v>
      </c>
      <c r="J760" s="128"/>
      <c r="K760" s="126">
        <v>100</v>
      </c>
      <c r="L760" s="126" t="s">
        <v>1751</v>
      </c>
      <c r="M760" s="126" t="s">
        <v>142</v>
      </c>
      <c r="N760" s="128">
        <v>189647.2</v>
      </c>
      <c r="O760" s="128"/>
      <c r="P760" s="129"/>
      <c r="Q760" s="130"/>
      <c r="R760" s="130"/>
      <c r="S760" s="130"/>
      <c r="T760" s="134">
        <v>189647.2</v>
      </c>
      <c r="U760" s="135">
        <f t="shared" si="12"/>
        <v>189647.2</v>
      </c>
    </row>
    <row r="761" spans="1:21" s="132" customFormat="1" ht="12.75" customHeight="1">
      <c r="A761" s="122">
        <v>130925453</v>
      </c>
      <c r="B761" s="122" t="s">
        <v>41</v>
      </c>
      <c r="C761" s="123" t="s">
        <v>1748</v>
      </c>
      <c r="D761" s="149" t="s">
        <v>1756</v>
      </c>
      <c r="E761" s="150" t="s">
        <v>1757</v>
      </c>
      <c r="F761" s="151">
        <v>40478</v>
      </c>
      <c r="G761" s="152" t="s">
        <v>1758</v>
      </c>
      <c r="H761" s="151">
        <v>42125</v>
      </c>
      <c r="I761" s="128">
        <v>50913.68</v>
      </c>
      <c r="J761" s="128"/>
      <c r="K761" s="126">
        <v>100</v>
      </c>
      <c r="L761" s="126" t="s">
        <v>1751</v>
      </c>
      <c r="M761" s="126"/>
      <c r="N761" s="128">
        <v>50913.68</v>
      </c>
      <c r="O761" s="128"/>
      <c r="P761" s="129"/>
      <c r="Q761" s="130"/>
      <c r="R761" s="130"/>
      <c r="S761" s="130"/>
      <c r="T761" s="134">
        <v>50913.68</v>
      </c>
      <c r="U761" s="135">
        <f t="shared" si="12"/>
        <v>50913.68</v>
      </c>
    </row>
    <row r="762" spans="1:21" s="132" customFormat="1" ht="12.75" customHeight="1">
      <c r="A762" s="122">
        <v>130925453</v>
      </c>
      <c r="B762" s="122" t="s">
        <v>41</v>
      </c>
      <c r="C762" s="123" t="s">
        <v>1748</v>
      </c>
      <c r="D762" s="149" t="s">
        <v>1759</v>
      </c>
      <c r="E762" s="150" t="s">
        <v>1760</v>
      </c>
      <c r="F762" s="151">
        <v>40494</v>
      </c>
      <c r="G762" s="152" t="s">
        <v>928</v>
      </c>
      <c r="H762" s="151">
        <v>42125</v>
      </c>
      <c r="I762" s="153">
        <v>83022.42</v>
      </c>
      <c r="J762" s="128"/>
      <c r="K762" s="126">
        <v>100</v>
      </c>
      <c r="L762" s="126" t="s">
        <v>1751</v>
      </c>
      <c r="M762" s="126"/>
      <c r="N762" s="153">
        <v>83022.42</v>
      </c>
      <c r="O762" s="153"/>
      <c r="P762" s="129"/>
      <c r="Q762" s="130"/>
      <c r="R762" s="130"/>
      <c r="S762" s="130"/>
      <c r="T762" s="153">
        <v>83022.42</v>
      </c>
      <c r="U762" s="131">
        <f t="shared" si="12"/>
        <v>83022.42</v>
      </c>
    </row>
    <row r="763" spans="1:21" s="132" customFormat="1" ht="12.75" customHeight="1">
      <c r="A763" s="122">
        <v>130925453</v>
      </c>
      <c r="B763" s="122" t="s">
        <v>41</v>
      </c>
      <c r="C763" s="123" t="s">
        <v>1748</v>
      </c>
      <c r="D763" s="149" t="s">
        <v>1761</v>
      </c>
      <c r="E763" s="150" t="s">
        <v>1762</v>
      </c>
      <c r="F763" s="151">
        <v>40480</v>
      </c>
      <c r="G763" s="152" t="s">
        <v>941</v>
      </c>
      <c r="H763" s="151">
        <v>42125</v>
      </c>
      <c r="I763" s="128">
        <v>43855.27</v>
      </c>
      <c r="J763" s="128"/>
      <c r="K763" s="126">
        <v>100</v>
      </c>
      <c r="L763" s="126" t="s">
        <v>1751</v>
      </c>
      <c r="M763" s="126"/>
      <c r="N763" s="128">
        <v>43855.27</v>
      </c>
      <c r="O763" s="128"/>
      <c r="P763" s="129"/>
      <c r="Q763" s="130"/>
      <c r="R763" s="130"/>
      <c r="S763" s="130"/>
      <c r="T763" s="134">
        <v>43855.27</v>
      </c>
      <c r="U763" s="135">
        <f t="shared" si="12"/>
        <v>43855.27</v>
      </c>
    </row>
    <row r="764" spans="1:21" ht="12.75" customHeight="1">
      <c r="A764" s="35"/>
      <c r="B764" s="35"/>
      <c r="C764" s="43" t="s">
        <v>1763</v>
      </c>
      <c r="D764" s="37"/>
      <c r="E764" s="1"/>
      <c r="F764" s="63"/>
      <c r="G764" s="1"/>
      <c r="H764" s="63"/>
      <c r="I764" s="65">
        <f>SUM(I758:I763)</f>
        <v>527114.71</v>
      </c>
      <c r="J764" s="65">
        <f>I764</f>
        <v>527114.71</v>
      </c>
      <c r="K764" s="1"/>
      <c r="L764" s="1"/>
      <c r="M764" s="1"/>
      <c r="N764" s="154"/>
      <c r="O764" s="154"/>
      <c r="P764" s="40"/>
      <c r="Q764" s="41"/>
      <c r="R764" s="41"/>
      <c r="S764" s="41"/>
      <c r="T764" s="45">
        <f>SUM(T758:T763)</f>
        <v>527114.71</v>
      </c>
      <c r="U764" s="42">
        <f t="shared" si="12"/>
        <v>0</v>
      </c>
    </row>
    <row r="765" spans="1:21" ht="12.75" customHeight="1">
      <c r="A765" s="35">
        <v>101890444</v>
      </c>
      <c r="B765" s="35" t="s">
        <v>1351</v>
      </c>
      <c r="C765" s="36" t="s">
        <v>1764</v>
      </c>
      <c r="D765" s="37" t="s">
        <v>1765</v>
      </c>
      <c r="E765" s="1" t="s">
        <v>1766</v>
      </c>
      <c r="F765" s="63">
        <v>41372</v>
      </c>
      <c r="G765" s="1" t="s">
        <v>1767</v>
      </c>
      <c r="H765" s="63">
        <v>41607</v>
      </c>
      <c r="I765" s="64">
        <v>76800.3</v>
      </c>
      <c r="J765" s="64"/>
      <c r="K765" s="1" t="s">
        <v>1768</v>
      </c>
      <c r="L765" s="1" t="s">
        <v>1769</v>
      </c>
      <c r="M765" s="1" t="s">
        <v>456</v>
      </c>
      <c r="N765" s="64"/>
      <c r="O765" s="64">
        <v>76800.3</v>
      </c>
      <c r="P765" s="40"/>
      <c r="Q765" s="41"/>
      <c r="R765" s="41"/>
      <c r="S765" s="41"/>
      <c r="T765" s="41">
        <v>76800.3</v>
      </c>
      <c r="U765" s="79">
        <f t="shared" si="12"/>
        <v>76800.3</v>
      </c>
    </row>
    <row r="766" spans="1:21" ht="12.75" customHeight="1">
      <c r="A766" s="35"/>
      <c r="B766" s="35"/>
      <c r="C766" s="43" t="s">
        <v>1770</v>
      </c>
      <c r="D766" s="37"/>
      <c r="E766" s="1"/>
      <c r="F766" s="63"/>
      <c r="G766" s="1"/>
      <c r="H766" s="63"/>
      <c r="I766" s="65">
        <f>SUM(I765)</f>
        <v>76800.3</v>
      </c>
      <c r="J766" s="65">
        <f>I766</f>
        <v>76800.3</v>
      </c>
      <c r="K766" s="1"/>
      <c r="L766" s="1"/>
      <c r="M766" s="1"/>
      <c r="N766" s="40"/>
      <c r="O766" s="40"/>
      <c r="P766" s="40"/>
      <c r="Q766" s="41"/>
      <c r="R766" s="41"/>
      <c r="S766" s="41"/>
      <c r="T766" s="45">
        <f>SUM(T765)</f>
        <v>76800.3</v>
      </c>
      <c r="U766" s="42">
        <f t="shared" si="12"/>
        <v>0</v>
      </c>
    </row>
    <row r="767" spans="1:21" ht="12.75" customHeight="1">
      <c r="A767" s="35">
        <v>101890444</v>
      </c>
      <c r="B767" s="35" t="s">
        <v>1771</v>
      </c>
      <c r="C767" s="36" t="s">
        <v>1772</v>
      </c>
      <c r="D767" s="37" t="s">
        <v>1773</v>
      </c>
      <c r="E767" s="1" t="s">
        <v>1774</v>
      </c>
      <c r="F767" s="63"/>
      <c r="G767" s="1" t="s">
        <v>1775</v>
      </c>
      <c r="H767" s="63">
        <v>42408</v>
      </c>
      <c r="I767" s="64">
        <v>1632340.91</v>
      </c>
      <c r="J767" s="64"/>
      <c r="K767" s="1">
        <v>100</v>
      </c>
      <c r="L767" s="1" t="s">
        <v>1776</v>
      </c>
      <c r="M767" s="1" t="s">
        <v>1288</v>
      </c>
      <c r="N767" s="40"/>
      <c r="O767" s="40"/>
      <c r="P767" s="40">
        <v>1632340.91</v>
      </c>
      <c r="Q767" s="41"/>
      <c r="R767" s="41"/>
      <c r="S767" s="41"/>
      <c r="T767" s="41">
        <v>1632340.91</v>
      </c>
      <c r="U767" s="42">
        <f t="shared" si="12"/>
        <v>1632340.91</v>
      </c>
    </row>
    <row r="768" spans="1:21" ht="12.75" customHeight="1">
      <c r="A768" s="35"/>
      <c r="B768" s="35"/>
      <c r="C768" s="43" t="s">
        <v>1777</v>
      </c>
      <c r="D768" s="37"/>
      <c r="E768" s="1"/>
      <c r="F768" s="63"/>
      <c r="G768" s="1"/>
      <c r="H768" s="63"/>
      <c r="I768" s="65">
        <f>SUM(I767)</f>
        <v>1632340.91</v>
      </c>
      <c r="J768" s="65">
        <f>I768</f>
        <v>1632340.91</v>
      </c>
      <c r="K768" s="1"/>
      <c r="L768" s="1"/>
      <c r="M768" s="1"/>
      <c r="N768" s="40"/>
      <c r="O768" s="40"/>
      <c r="P768" s="40"/>
      <c r="Q768" s="41"/>
      <c r="R768" s="41"/>
      <c r="S768" s="41"/>
      <c r="T768" s="45">
        <f>SUM(T767)</f>
        <v>1632340.91</v>
      </c>
      <c r="U768" s="42">
        <f t="shared" si="12"/>
        <v>0</v>
      </c>
    </row>
    <row r="769" spans="1:21" ht="12.75" customHeight="1">
      <c r="A769" s="35">
        <v>123007991</v>
      </c>
      <c r="B769" s="35" t="s">
        <v>78</v>
      </c>
      <c r="C769" s="36" t="s">
        <v>1778</v>
      </c>
      <c r="D769" s="37" t="s">
        <v>1779</v>
      </c>
      <c r="E769" s="1" t="s">
        <v>1780</v>
      </c>
      <c r="F769" s="63">
        <v>42802</v>
      </c>
      <c r="G769" s="1" t="s">
        <v>1781</v>
      </c>
      <c r="H769" s="63">
        <v>42831</v>
      </c>
      <c r="I769" s="64">
        <v>24000</v>
      </c>
      <c r="J769" s="64"/>
      <c r="K769" s="1">
        <v>100</v>
      </c>
      <c r="L769" s="1" t="s">
        <v>59</v>
      </c>
      <c r="M769" s="1" t="s">
        <v>142</v>
      </c>
      <c r="N769" s="40"/>
      <c r="O769" s="64">
        <v>24000</v>
      </c>
      <c r="P769" s="40"/>
      <c r="Q769" s="41"/>
      <c r="R769" s="41"/>
      <c r="S769" s="41"/>
      <c r="T769" s="41">
        <v>24000</v>
      </c>
      <c r="U769" s="42">
        <f t="shared" si="12"/>
        <v>24000</v>
      </c>
    </row>
    <row r="770" spans="1:21" ht="12.75" customHeight="1">
      <c r="A770" s="35"/>
      <c r="B770" s="35"/>
      <c r="C770" s="43" t="s">
        <v>1782</v>
      </c>
      <c r="D770" s="37"/>
      <c r="E770" s="1"/>
      <c r="F770" s="63"/>
      <c r="G770" s="1"/>
      <c r="H770" s="63"/>
      <c r="I770" s="65">
        <f>SUM(I769)</f>
        <v>24000</v>
      </c>
      <c r="J770" s="65">
        <f>I770</f>
        <v>24000</v>
      </c>
      <c r="K770" s="1"/>
      <c r="L770" s="1"/>
      <c r="M770" s="1"/>
      <c r="N770" s="40"/>
      <c r="O770" s="40"/>
      <c r="P770" s="40"/>
      <c r="Q770" s="41"/>
      <c r="R770" s="41"/>
      <c r="S770" s="41"/>
      <c r="T770" s="45">
        <f>SUM(T769)</f>
        <v>24000</v>
      </c>
      <c r="U770" s="42">
        <f t="shared" si="12"/>
        <v>0</v>
      </c>
    </row>
    <row r="771" spans="1:21" s="99" customFormat="1" ht="26.25" customHeight="1">
      <c r="A771" s="46"/>
      <c r="B771" s="46"/>
      <c r="C771" s="47" t="s">
        <v>1783</v>
      </c>
      <c r="D771" s="37" t="s">
        <v>1784</v>
      </c>
      <c r="E771" s="1" t="s">
        <v>36</v>
      </c>
      <c r="F771" s="77">
        <v>42139</v>
      </c>
      <c r="G771" s="1" t="s">
        <v>90</v>
      </c>
      <c r="H771" s="77"/>
      <c r="I771" s="51">
        <v>69820.600000000006</v>
      </c>
      <c r="J771" s="51"/>
      <c r="K771" s="61">
        <v>100</v>
      </c>
      <c r="L771" s="1" t="s">
        <v>1785</v>
      </c>
      <c r="M771" s="1" t="s">
        <v>1786</v>
      </c>
      <c r="N771" s="62"/>
      <c r="O771" s="62"/>
      <c r="P771" s="51">
        <v>69820.600000000006</v>
      </c>
      <c r="Q771" s="52"/>
      <c r="R771" s="52"/>
      <c r="S771" s="52"/>
      <c r="T771" s="51">
        <v>69820.600000000006</v>
      </c>
      <c r="U771" s="98"/>
    </row>
    <row r="772" spans="1:21" ht="12.75" customHeight="1">
      <c r="A772" s="35"/>
      <c r="B772" s="35"/>
      <c r="C772" s="43" t="s">
        <v>1787</v>
      </c>
      <c r="D772" s="37"/>
      <c r="E772" s="1"/>
      <c r="F772" s="63"/>
      <c r="G772" s="1"/>
      <c r="H772" s="63"/>
      <c r="I772" s="65">
        <f>SUM(I771)</f>
        <v>69820.600000000006</v>
      </c>
      <c r="J772" s="65">
        <f>I772</f>
        <v>69820.600000000006</v>
      </c>
      <c r="K772" s="1"/>
      <c r="L772" s="1"/>
      <c r="M772" s="1"/>
      <c r="N772" s="40"/>
      <c r="O772" s="40"/>
      <c r="P772" s="40"/>
      <c r="Q772" s="41"/>
      <c r="R772" s="41"/>
      <c r="S772" s="41"/>
      <c r="T772" s="65">
        <f>SUM(T771)</f>
        <v>69820.600000000006</v>
      </c>
      <c r="U772" s="42"/>
    </row>
    <row r="773" spans="1:21" s="132" customFormat="1" ht="14.25" customHeight="1">
      <c r="A773" s="122">
        <v>130990247</v>
      </c>
      <c r="B773" s="122" t="s">
        <v>203</v>
      </c>
      <c r="C773" s="123" t="s">
        <v>1788</v>
      </c>
      <c r="D773" s="124" t="s">
        <v>1789</v>
      </c>
      <c r="E773" s="126" t="s">
        <v>1790</v>
      </c>
      <c r="F773" s="127">
        <v>42831</v>
      </c>
      <c r="G773" s="126" t="s">
        <v>1791</v>
      </c>
      <c r="H773" s="127">
        <v>42846</v>
      </c>
      <c r="I773" s="128">
        <v>35400</v>
      </c>
      <c r="J773" s="128"/>
      <c r="K773" s="126"/>
      <c r="L773" s="126" t="s">
        <v>91</v>
      </c>
      <c r="M773" s="126" t="s">
        <v>1792</v>
      </c>
      <c r="N773" s="128">
        <v>35400</v>
      </c>
      <c r="O773" s="128"/>
      <c r="P773" s="128"/>
      <c r="Q773" s="130"/>
      <c r="R773" s="130"/>
      <c r="S773" s="130"/>
      <c r="T773" s="134">
        <v>35400</v>
      </c>
      <c r="U773" s="135">
        <f t="shared" si="12"/>
        <v>35400</v>
      </c>
    </row>
    <row r="774" spans="1:21" s="132" customFormat="1" ht="18" customHeight="1">
      <c r="A774" s="122">
        <v>130990247</v>
      </c>
      <c r="B774" s="122" t="s">
        <v>353</v>
      </c>
      <c r="C774" s="123" t="s">
        <v>1788</v>
      </c>
      <c r="D774" s="124" t="s">
        <v>1789</v>
      </c>
      <c r="E774" s="126" t="s">
        <v>1790</v>
      </c>
      <c r="F774" s="127">
        <v>42831</v>
      </c>
      <c r="G774" s="126" t="s">
        <v>1791</v>
      </c>
      <c r="H774" s="127">
        <v>42846</v>
      </c>
      <c r="I774" s="128">
        <v>11505</v>
      </c>
      <c r="J774" s="128"/>
      <c r="K774" s="126"/>
      <c r="L774" s="126" t="s">
        <v>91</v>
      </c>
      <c r="M774" s="126" t="s">
        <v>1792</v>
      </c>
      <c r="N774" s="128">
        <v>11505</v>
      </c>
      <c r="O774" s="128"/>
      <c r="P774" s="128"/>
      <c r="Q774" s="130"/>
      <c r="R774" s="130"/>
      <c r="S774" s="130"/>
      <c r="T774" s="134">
        <v>11505</v>
      </c>
      <c r="U774" s="135">
        <f t="shared" si="12"/>
        <v>11505</v>
      </c>
    </row>
    <row r="775" spans="1:21" ht="12.75" customHeight="1">
      <c r="A775" s="35"/>
      <c r="B775" s="35"/>
      <c r="C775" s="43" t="s">
        <v>1793</v>
      </c>
      <c r="D775" s="37"/>
      <c r="E775" s="1"/>
      <c r="F775" s="63"/>
      <c r="G775" s="1"/>
      <c r="H775" s="63"/>
      <c r="I775" s="65">
        <f>SUM(I773:I774)</f>
        <v>46905</v>
      </c>
      <c r="J775" s="65">
        <f>I775</f>
        <v>46905</v>
      </c>
      <c r="K775" s="1"/>
      <c r="L775" s="1"/>
      <c r="M775" s="1"/>
      <c r="N775" s="40"/>
      <c r="O775" s="40"/>
      <c r="P775" s="40"/>
      <c r="Q775" s="41"/>
      <c r="R775" s="41"/>
      <c r="S775" s="41"/>
      <c r="T775" s="44">
        <f>SUM(T773)</f>
        <v>35400</v>
      </c>
      <c r="U775" s="42">
        <f t="shared" si="12"/>
        <v>0</v>
      </c>
    </row>
    <row r="776" spans="1:21" s="109" customFormat="1" ht="12.75" customHeight="1">
      <c r="A776" s="35">
        <v>403012656</v>
      </c>
      <c r="B776" s="35" t="s">
        <v>1794</v>
      </c>
      <c r="C776" s="47" t="s">
        <v>1795</v>
      </c>
      <c r="D776" s="37" t="s">
        <v>1796</v>
      </c>
      <c r="E776" s="1"/>
      <c r="F776" s="63"/>
      <c r="G776" s="1"/>
      <c r="H776" s="63"/>
      <c r="I776" s="51">
        <v>408191.5</v>
      </c>
      <c r="J776" s="20"/>
      <c r="K776" s="1"/>
      <c r="L776" s="1" t="s">
        <v>65</v>
      </c>
      <c r="M776" s="1" t="s">
        <v>1797</v>
      </c>
      <c r="N776" s="51"/>
      <c r="O776" s="40"/>
      <c r="P776" s="40"/>
      <c r="Q776" s="51">
        <v>408191.5</v>
      </c>
      <c r="R776" s="41"/>
      <c r="S776" s="41"/>
      <c r="T776" s="51">
        <v>408191.5</v>
      </c>
      <c r="U776" s="108"/>
    </row>
    <row r="777" spans="1:21" ht="12.75" customHeight="1">
      <c r="A777" s="35"/>
      <c r="B777" s="35"/>
      <c r="C777" s="43" t="s">
        <v>1798</v>
      </c>
      <c r="D777" s="37"/>
      <c r="E777" s="1"/>
      <c r="F777" s="63"/>
      <c r="G777" s="1"/>
      <c r="H777" s="63"/>
      <c r="I777" s="65">
        <f>SUM(I776)</f>
        <v>408191.5</v>
      </c>
      <c r="J777" s="65">
        <f>I777</f>
        <v>408191.5</v>
      </c>
      <c r="K777" s="1"/>
      <c r="L777" s="1"/>
      <c r="M777" s="1"/>
      <c r="N777" s="40"/>
      <c r="O777" s="40"/>
      <c r="P777" s="40"/>
      <c r="Q777" s="41"/>
      <c r="R777" s="41"/>
      <c r="S777" s="41"/>
      <c r="T777" s="65">
        <f>SUM(T776)</f>
        <v>408191.5</v>
      </c>
      <c r="U777" s="42"/>
    </row>
    <row r="778" spans="1:21" ht="12.75" customHeight="1">
      <c r="A778" s="35">
        <v>131422772</v>
      </c>
      <c r="B778" s="35" t="s">
        <v>269</v>
      </c>
      <c r="C778" s="36" t="s">
        <v>1799</v>
      </c>
      <c r="D778" s="37" t="s">
        <v>1800</v>
      </c>
      <c r="E778" s="1" t="s">
        <v>1801</v>
      </c>
      <c r="F778" s="63">
        <v>42720</v>
      </c>
      <c r="G778" s="1" t="s">
        <v>953</v>
      </c>
      <c r="H778" s="63">
        <v>42739</v>
      </c>
      <c r="I778" s="64">
        <v>1510.4</v>
      </c>
      <c r="J778" s="64"/>
      <c r="K778" s="1">
        <v>104</v>
      </c>
      <c r="L778" s="1" t="s">
        <v>65</v>
      </c>
      <c r="M778" s="1" t="s">
        <v>1802</v>
      </c>
      <c r="N778" s="40"/>
      <c r="O778" s="64"/>
      <c r="P778" s="40"/>
      <c r="Q778" s="64">
        <v>1510.4</v>
      </c>
      <c r="R778" s="41"/>
      <c r="S778" s="41"/>
      <c r="T778" s="41">
        <v>1510.4</v>
      </c>
      <c r="U778" s="42">
        <f t="shared" si="12"/>
        <v>1510.4</v>
      </c>
    </row>
    <row r="779" spans="1:21" ht="12.75" customHeight="1">
      <c r="A779" s="35">
        <v>131422772</v>
      </c>
      <c r="B779" s="35" t="s">
        <v>250</v>
      </c>
      <c r="C779" s="36" t="s">
        <v>1799</v>
      </c>
      <c r="D779" s="37" t="s">
        <v>1800</v>
      </c>
      <c r="E779" s="1" t="s">
        <v>1801</v>
      </c>
      <c r="F779" s="63">
        <v>42720</v>
      </c>
      <c r="G779" s="1" t="s">
        <v>953</v>
      </c>
      <c r="H779" s="63">
        <v>42739</v>
      </c>
      <c r="I779" s="64">
        <v>274376.88</v>
      </c>
      <c r="J779" s="64"/>
      <c r="K779" s="1">
        <v>104</v>
      </c>
      <c r="L779" s="1" t="s">
        <v>65</v>
      </c>
      <c r="M779" s="1" t="s">
        <v>1802</v>
      </c>
      <c r="N779" s="40"/>
      <c r="O779" s="64"/>
      <c r="P779" s="40"/>
      <c r="Q779" s="64">
        <v>274376.88</v>
      </c>
      <c r="R779" s="41"/>
      <c r="S779" s="41"/>
      <c r="T779" s="41">
        <v>274376.88</v>
      </c>
      <c r="U779" s="42">
        <f t="shared" si="12"/>
        <v>274376.88</v>
      </c>
    </row>
    <row r="780" spans="1:21" ht="12.75" customHeight="1">
      <c r="A780" s="35">
        <v>131422772</v>
      </c>
      <c r="B780" s="35" t="s">
        <v>180</v>
      </c>
      <c r="C780" s="36" t="s">
        <v>1799</v>
      </c>
      <c r="D780" s="37" t="s">
        <v>1803</v>
      </c>
      <c r="E780" s="1" t="s">
        <v>1801</v>
      </c>
      <c r="F780" s="63">
        <v>42720</v>
      </c>
      <c r="G780" s="1" t="s">
        <v>953</v>
      </c>
      <c r="H780" s="63">
        <v>42739</v>
      </c>
      <c r="I780" s="64">
        <v>1774.72</v>
      </c>
      <c r="J780" s="64"/>
      <c r="K780" s="1" t="s">
        <v>134</v>
      </c>
      <c r="L780" s="1" t="s">
        <v>59</v>
      </c>
      <c r="M780" s="1" t="s">
        <v>1802</v>
      </c>
      <c r="N780" s="64"/>
      <c r="O780" s="64">
        <v>1774.72</v>
      </c>
      <c r="P780" s="40"/>
      <c r="Q780" s="64"/>
      <c r="R780" s="41"/>
      <c r="S780" s="41"/>
      <c r="T780" s="41">
        <v>1774.72</v>
      </c>
      <c r="U780" s="42">
        <f>SUM(N780:S780)</f>
        <v>1774.72</v>
      </c>
    </row>
    <row r="781" spans="1:21" ht="12.75" customHeight="1">
      <c r="A781" s="35">
        <v>131422772</v>
      </c>
      <c r="B781" s="35" t="s">
        <v>250</v>
      </c>
      <c r="C781" s="36" t="s">
        <v>1799</v>
      </c>
      <c r="D781" s="37" t="s">
        <v>1804</v>
      </c>
      <c r="E781" s="1" t="s">
        <v>1805</v>
      </c>
      <c r="F781" s="63">
        <v>42720</v>
      </c>
      <c r="G781" s="1" t="s">
        <v>843</v>
      </c>
      <c r="H781" s="63">
        <v>42748</v>
      </c>
      <c r="I781" s="64">
        <v>152289</v>
      </c>
      <c r="J781" s="64"/>
      <c r="K781" s="1">
        <v>2083</v>
      </c>
      <c r="L781" s="1" t="s">
        <v>65</v>
      </c>
      <c r="M781" s="1" t="s">
        <v>347</v>
      </c>
      <c r="N781" s="40"/>
      <c r="O781" s="40"/>
      <c r="P781" s="40"/>
      <c r="Q781" s="64">
        <v>152289</v>
      </c>
      <c r="R781" s="41"/>
      <c r="S781" s="41"/>
      <c r="T781" s="64">
        <v>152289</v>
      </c>
      <c r="U781" s="42">
        <f t="shared" si="12"/>
        <v>152289</v>
      </c>
    </row>
    <row r="782" spans="1:21" ht="12.75" customHeight="1">
      <c r="A782" s="35">
        <v>131422772</v>
      </c>
      <c r="B782" s="35" t="s">
        <v>250</v>
      </c>
      <c r="C782" s="36" t="s">
        <v>1799</v>
      </c>
      <c r="D782" s="37" t="s">
        <v>1806</v>
      </c>
      <c r="E782" s="1" t="s">
        <v>1805</v>
      </c>
      <c r="F782" s="63">
        <v>42720</v>
      </c>
      <c r="G782" s="1" t="s">
        <v>843</v>
      </c>
      <c r="H782" s="63">
        <v>42748</v>
      </c>
      <c r="I782" s="64">
        <v>7706.6</v>
      </c>
      <c r="J782" s="64"/>
      <c r="K782" s="1">
        <v>2083</v>
      </c>
      <c r="L782" s="1" t="s">
        <v>65</v>
      </c>
      <c r="M782" s="1" t="s">
        <v>347</v>
      </c>
      <c r="N782" s="40"/>
      <c r="O782" s="64">
        <v>7706.6</v>
      </c>
      <c r="P782" s="40"/>
      <c r="Q782" s="40"/>
      <c r="R782" s="41"/>
      <c r="S782" s="41"/>
      <c r="T782" s="64">
        <v>7706.6</v>
      </c>
      <c r="U782" s="42"/>
    </row>
    <row r="783" spans="1:21" ht="12.75" customHeight="1">
      <c r="A783" s="35">
        <v>131422772</v>
      </c>
      <c r="B783" s="35" t="s">
        <v>250</v>
      </c>
      <c r="C783" s="36" t="s">
        <v>1799</v>
      </c>
      <c r="D783" s="37" t="s">
        <v>1807</v>
      </c>
      <c r="E783" s="1" t="s">
        <v>1808</v>
      </c>
      <c r="F783" s="63">
        <v>42796</v>
      </c>
      <c r="G783" s="1" t="s">
        <v>969</v>
      </c>
      <c r="H783" s="63">
        <v>42796</v>
      </c>
      <c r="I783" s="64">
        <v>163859.88</v>
      </c>
      <c r="J783" s="64"/>
      <c r="K783" s="1">
        <v>2083</v>
      </c>
      <c r="L783" s="1" t="s">
        <v>1809</v>
      </c>
      <c r="M783" s="1" t="s">
        <v>214</v>
      </c>
      <c r="N783" s="64"/>
      <c r="O783" s="39">
        <v>163859.88</v>
      </c>
      <c r="P783" s="40"/>
      <c r="Q783" s="39"/>
      <c r="R783" s="41"/>
      <c r="S783" s="41"/>
      <c r="T783" s="39">
        <v>163859.88</v>
      </c>
      <c r="U783" s="79">
        <f t="shared" si="12"/>
        <v>163859.88</v>
      </c>
    </row>
    <row r="784" spans="1:21" s="90" customFormat="1" ht="12.75" customHeight="1">
      <c r="A784" s="80">
        <v>131422772</v>
      </c>
      <c r="B784" s="80" t="s">
        <v>250</v>
      </c>
      <c r="C784" s="81" t="s">
        <v>1799</v>
      </c>
      <c r="D784" s="82" t="s">
        <v>1810</v>
      </c>
      <c r="E784" s="84" t="s">
        <v>1811</v>
      </c>
      <c r="F784" s="85">
        <v>42794</v>
      </c>
      <c r="G784" s="84" t="s">
        <v>195</v>
      </c>
      <c r="H784" s="85">
        <v>42801</v>
      </c>
      <c r="I784" s="86">
        <v>513895.44</v>
      </c>
      <c r="J784" s="86"/>
      <c r="K784" s="84">
        <v>104</v>
      </c>
      <c r="L784" s="1" t="s">
        <v>65</v>
      </c>
      <c r="M784" s="84" t="s">
        <v>1812</v>
      </c>
      <c r="N784" s="86"/>
      <c r="O784" s="86"/>
      <c r="P784" s="87"/>
      <c r="Q784" s="86">
        <v>513895.44</v>
      </c>
      <c r="R784" s="88"/>
      <c r="S784" s="88"/>
      <c r="T784" s="86">
        <v>513895.44</v>
      </c>
      <c r="U784" s="96">
        <f t="shared" si="12"/>
        <v>513895.44</v>
      </c>
    </row>
    <row r="785" spans="1:21" s="90" customFormat="1" ht="12.75" customHeight="1">
      <c r="A785" s="80">
        <v>131422772</v>
      </c>
      <c r="B785" s="80" t="s">
        <v>295</v>
      </c>
      <c r="C785" s="81" t="s">
        <v>1799</v>
      </c>
      <c r="D785" s="82" t="s">
        <v>1813</v>
      </c>
      <c r="E785" s="84" t="s">
        <v>1811</v>
      </c>
      <c r="F785" s="85">
        <v>42794</v>
      </c>
      <c r="G785" s="84" t="s">
        <v>195</v>
      </c>
      <c r="H785" s="85">
        <v>42801</v>
      </c>
      <c r="I785" s="86">
        <v>1510.4</v>
      </c>
      <c r="J785" s="86"/>
      <c r="K785" s="84" t="s">
        <v>124</v>
      </c>
      <c r="L785" s="1" t="s">
        <v>59</v>
      </c>
      <c r="M785" s="84" t="s">
        <v>1812</v>
      </c>
      <c r="N785" s="86"/>
      <c r="O785" s="86">
        <v>1510.4</v>
      </c>
      <c r="P785" s="87"/>
      <c r="Q785" s="86"/>
      <c r="R785" s="88"/>
      <c r="S785" s="88"/>
      <c r="T785" s="86">
        <v>1510.4</v>
      </c>
      <c r="U785" s="96">
        <f t="shared" si="12"/>
        <v>1510.4</v>
      </c>
    </row>
    <row r="786" spans="1:21" s="90" customFormat="1" ht="12.75" customHeight="1">
      <c r="A786" s="80">
        <v>131422772</v>
      </c>
      <c r="B786" s="80" t="s">
        <v>180</v>
      </c>
      <c r="C786" s="81" t="s">
        <v>1799</v>
      </c>
      <c r="D786" s="82" t="s">
        <v>1813</v>
      </c>
      <c r="E786" s="84" t="s">
        <v>1811</v>
      </c>
      <c r="F786" s="85">
        <v>42794</v>
      </c>
      <c r="G786" s="84" t="s">
        <v>195</v>
      </c>
      <c r="H786" s="85">
        <v>42801</v>
      </c>
      <c r="I786" s="86">
        <v>4240.45</v>
      </c>
      <c r="J786" s="86"/>
      <c r="K786" s="84" t="s">
        <v>124</v>
      </c>
      <c r="L786" s="1" t="s">
        <v>59</v>
      </c>
      <c r="M786" s="84" t="s">
        <v>1812</v>
      </c>
      <c r="N786" s="86"/>
      <c r="O786" s="86">
        <v>4240.45</v>
      </c>
      <c r="P786" s="87"/>
      <c r="Q786" s="86"/>
      <c r="R786" s="88"/>
      <c r="S786" s="88"/>
      <c r="T786" s="86">
        <v>4240.45</v>
      </c>
      <c r="U786" s="96">
        <f t="shared" si="12"/>
        <v>4240.45</v>
      </c>
    </row>
    <row r="787" spans="1:21" s="90" customFormat="1" ht="12.75" customHeight="1">
      <c r="A787" s="80">
        <v>131422772</v>
      </c>
      <c r="B787" s="80" t="s">
        <v>250</v>
      </c>
      <c r="C787" s="81" t="s">
        <v>1799</v>
      </c>
      <c r="D787" s="82" t="s">
        <v>1814</v>
      </c>
      <c r="E787" s="84" t="s">
        <v>1815</v>
      </c>
      <c r="F787" s="85">
        <v>42803</v>
      </c>
      <c r="G787" s="84" t="s">
        <v>967</v>
      </c>
      <c r="H787" s="85">
        <v>42807</v>
      </c>
      <c r="I787" s="86">
        <v>144801.75</v>
      </c>
      <c r="J787" s="86"/>
      <c r="K787" s="84">
        <v>104</v>
      </c>
      <c r="L787" s="1" t="s">
        <v>65</v>
      </c>
      <c r="M787" s="84" t="s">
        <v>1816</v>
      </c>
      <c r="N787" s="87"/>
      <c r="O787" s="87"/>
      <c r="P787" s="87"/>
      <c r="Q787" s="86">
        <v>144801.75</v>
      </c>
      <c r="R787" s="88"/>
      <c r="S787" s="88"/>
      <c r="T787" s="86">
        <v>144801.75</v>
      </c>
      <c r="U787" s="89">
        <f t="shared" si="12"/>
        <v>144801.75</v>
      </c>
    </row>
    <row r="788" spans="1:21" s="90" customFormat="1" ht="12.75" customHeight="1">
      <c r="A788" s="80">
        <v>131422772</v>
      </c>
      <c r="B788" s="80" t="s">
        <v>180</v>
      </c>
      <c r="C788" s="81" t="s">
        <v>1799</v>
      </c>
      <c r="D788" s="82" t="s">
        <v>1817</v>
      </c>
      <c r="E788" s="84" t="s">
        <v>1815</v>
      </c>
      <c r="F788" s="85">
        <v>42803</v>
      </c>
      <c r="G788" s="84" t="s">
        <v>967</v>
      </c>
      <c r="H788" s="85">
        <v>42807</v>
      </c>
      <c r="I788" s="86">
        <v>2832</v>
      </c>
      <c r="J788" s="86"/>
      <c r="K788" s="84" t="s">
        <v>134</v>
      </c>
      <c r="L788" s="1" t="s">
        <v>59</v>
      </c>
      <c r="M788" s="84" t="s">
        <v>1816</v>
      </c>
      <c r="N788" s="86"/>
      <c r="O788" s="86">
        <v>2832</v>
      </c>
      <c r="P788" s="87"/>
      <c r="Q788" s="86"/>
      <c r="R788" s="88"/>
      <c r="S788" s="88"/>
      <c r="T788" s="86">
        <v>2832</v>
      </c>
      <c r="U788" s="89">
        <f t="shared" si="12"/>
        <v>2832</v>
      </c>
    </row>
    <row r="789" spans="1:21" ht="12.75" customHeight="1">
      <c r="A789" s="35"/>
      <c r="B789" s="35"/>
      <c r="C789" s="43" t="s">
        <v>1818</v>
      </c>
      <c r="D789" s="37"/>
      <c r="E789" s="1"/>
      <c r="F789" s="63"/>
      <c r="G789" s="1"/>
      <c r="H789" s="63"/>
      <c r="I789" s="65">
        <f>SUM(I778:I788)</f>
        <v>1268797.5199999998</v>
      </c>
      <c r="J789" s="65">
        <f>I789</f>
        <v>1268797.5199999998</v>
      </c>
      <c r="K789" s="1"/>
      <c r="L789" s="1"/>
      <c r="M789" s="1"/>
      <c r="N789" s="40"/>
      <c r="O789" s="40"/>
      <c r="P789" s="40"/>
      <c r="Q789" s="41"/>
      <c r="R789" s="41"/>
      <c r="S789" s="41"/>
      <c r="T789" s="45">
        <f>SUM(T778:T788)</f>
        <v>1268797.5199999998</v>
      </c>
      <c r="U789" s="42">
        <f t="shared" si="12"/>
        <v>0</v>
      </c>
    </row>
    <row r="790" spans="1:21" ht="12.75" customHeight="1">
      <c r="A790" s="35">
        <v>130734682</v>
      </c>
      <c r="B790" s="35"/>
      <c r="C790" s="36" t="s">
        <v>1819</v>
      </c>
      <c r="D790" s="37" t="s">
        <v>1820</v>
      </c>
      <c r="E790" s="1" t="s">
        <v>1821</v>
      </c>
      <c r="F790" s="63">
        <v>42829</v>
      </c>
      <c r="G790" s="1" t="s">
        <v>1822</v>
      </c>
      <c r="H790" s="63">
        <v>42630</v>
      </c>
      <c r="I790" s="64">
        <v>249514.54</v>
      </c>
      <c r="J790" s="64"/>
      <c r="K790" s="1">
        <v>100</v>
      </c>
      <c r="L790" s="1" t="s">
        <v>59</v>
      </c>
      <c r="M790" s="1" t="s">
        <v>541</v>
      </c>
      <c r="N790" s="40"/>
      <c r="O790" s="40">
        <v>249514.54</v>
      </c>
      <c r="P790" s="40"/>
      <c r="Q790" s="41"/>
      <c r="R790" s="41"/>
      <c r="S790" s="41"/>
      <c r="T790" s="41">
        <v>249514.54</v>
      </c>
      <c r="U790" s="42">
        <f t="shared" si="12"/>
        <v>249514.54</v>
      </c>
    </row>
    <row r="791" spans="1:21" ht="12.75" customHeight="1">
      <c r="A791" s="35"/>
      <c r="B791" s="35"/>
      <c r="C791" s="43" t="s">
        <v>1823</v>
      </c>
      <c r="D791" s="37"/>
      <c r="E791" s="35"/>
      <c r="F791" s="38"/>
      <c r="G791" s="35"/>
      <c r="H791" s="38"/>
      <c r="I791" s="44">
        <f>SUM(I790)</f>
        <v>249514.54</v>
      </c>
      <c r="J791" s="44">
        <f>I791</f>
        <v>249514.54</v>
      </c>
      <c r="K791" s="35"/>
      <c r="L791" s="35"/>
      <c r="M791" s="35"/>
      <c r="N791" s="155"/>
      <c r="O791" s="40"/>
      <c r="P791" s="41"/>
      <c r="Q791" s="41"/>
      <c r="R791" s="41"/>
      <c r="S791" s="41"/>
      <c r="T791" s="45">
        <f>SUM(T790)</f>
        <v>249514.54</v>
      </c>
      <c r="U791" s="42">
        <f t="shared" si="12"/>
        <v>0</v>
      </c>
    </row>
    <row r="792" spans="1:21" ht="21" customHeight="1">
      <c r="A792" s="156"/>
      <c r="B792" s="156"/>
      <c r="C792" s="156"/>
      <c r="D792" s="156"/>
      <c r="E792" s="156"/>
      <c r="F792" s="156"/>
      <c r="G792" s="156"/>
      <c r="H792" s="156"/>
      <c r="I792" s="157">
        <f>J792</f>
        <v>77588210.929000005</v>
      </c>
      <c r="J792" s="157">
        <f>SUM(J9:J791)</f>
        <v>77588210.929000005</v>
      </c>
      <c r="K792" s="156"/>
      <c r="L792" s="156"/>
      <c r="M792" s="156"/>
      <c r="N792" s="158">
        <f>SUM(N8:N791)</f>
        <v>9126473.9199999981</v>
      </c>
      <c r="O792" s="158">
        <f>SUM(O8:O791)</f>
        <v>26576631.598999977</v>
      </c>
      <c r="P792" s="158">
        <f>SUM(P8:P791)</f>
        <v>29334565.569999997</v>
      </c>
      <c r="Q792" s="158">
        <f>SUM(Q8:Q791)</f>
        <v>7209516.3000000007</v>
      </c>
      <c r="R792" s="158">
        <f>SUM(R8:R791)</f>
        <v>5341023.540000001</v>
      </c>
      <c r="S792" s="159"/>
      <c r="T792" s="158">
        <f>I792</f>
        <v>77588210.929000005</v>
      </c>
      <c r="U792" s="42">
        <f t="shared" si="12"/>
        <v>77588210.928999975</v>
      </c>
    </row>
  </sheetData>
  <mergeCells count="6">
    <mergeCell ref="A1:L1"/>
    <mergeCell ref="A2:L2"/>
    <mergeCell ref="E5:G5"/>
    <mergeCell ref="A6:B6"/>
    <mergeCell ref="E6:G6"/>
    <mergeCell ref="K6:L6"/>
  </mergeCells>
  <printOptions horizontalCentered="1"/>
  <pageMargins left="0.21" right="0.23" top="0.74803149606299213" bottom="0.74803149606299213" header="0.31496062992125984" footer="0.31496062992125984"/>
  <pageSetup scale="70" fitToWidth="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www.intercambiosvirtuales.org</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c08354</dc:creator>
  <cp:keywords/>
  <dc:description/>
  <cp:lastModifiedBy>c08354</cp:lastModifiedBy>
  <cp:revision/>
  <dcterms:created xsi:type="dcterms:W3CDTF">2017-06-02T13:03:16Z</dcterms:created>
  <dcterms:modified xsi:type="dcterms:W3CDTF">2017-06-02T15:02:11Z</dcterms:modified>
  <cp:category/>
  <cp:contentStatus/>
</cp:coreProperties>
</file>