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S\Solicitudes 2021\Sub-Portal de Transparencia\Noviembre\"/>
    </mc:Choice>
  </mc:AlternateContent>
  <bookViews>
    <workbookView xWindow="0" yWindow="0" windowWidth="20490" windowHeight="7755"/>
  </bookViews>
  <sheets>
    <sheet name="CUENTAS POR PAG POR PROVEEDORES" sheetId="2"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78" i="2" l="1"/>
  <c r="E478" i="2"/>
  <c r="F476" i="2"/>
  <c r="F474" i="2"/>
  <c r="F472" i="2"/>
  <c r="F471" i="2"/>
  <c r="F469" i="2"/>
  <c r="F467" i="2"/>
  <c r="F466" i="2"/>
  <c r="F464" i="2"/>
  <c r="F463" i="2"/>
  <c r="F462" i="2"/>
  <c r="F461" i="2"/>
  <c r="F460" i="2"/>
  <c r="F458" i="2"/>
  <c r="F457" i="2"/>
  <c r="F456" i="2"/>
  <c r="F455" i="2"/>
  <c r="F453" i="2"/>
  <c r="F451" i="2"/>
  <c r="F449" i="2"/>
  <c r="F448" i="2"/>
  <c r="F447" i="2"/>
  <c r="F446" i="2"/>
  <c r="F445" i="2"/>
  <c r="F444" i="2"/>
  <c r="F443" i="2"/>
  <c r="F442" i="2"/>
  <c r="F441" i="2"/>
  <c r="F440" i="2"/>
  <c r="F438" i="2"/>
  <c r="F437" i="2"/>
  <c r="F436" i="2"/>
  <c r="F434" i="2"/>
  <c r="F432" i="2"/>
  <c r="F431" i="2"/>
  <c r="F430" i="2"/>
  <c r="F429" i="2"/>
  <c r="F428" i="2"/>
  <c r="F427" i="2"/>
  <c r="F426" i="2"/>
  <c r="F424" i="2"/>
  <c r="F423" i="2"/>
  <c r="F422" i="2"/>
  <c r="F420" i="2"/>
  <c r="F419" i="2"/>
  <c r="F417" i="2"/>
  <c r="F416" i="2"/>
  <c r="F414" i="2"/>
  <c r="F413" i="2"/>
  <c r="F412" i="2"/>
  <c r="F410" i="2"/>
  <c r="F408" i="2"/>
  <c r="F407" i="2"/>
  <c r="F406" i="2"/>
  <c r="F405" i="2"/>
  <c r="F403" i="2"/>
  <c r="F402" i="2"/>
  <c r="F401" i="2"/>
  <c r="F400" i="2"/>
  <c r="F399" i="2"/>
  <c r="F398" i="2"/>
  <c r="F396" i="2"/>
  <c r="F394" i="2"/>
  <c r="F392" i="2"/>
  <c r="F390" i="2"/>
  <c r="F388" i="2"/>
  <c r="F387" i="2"/>
  <c r="F386" i="2"/>
  <c r="F384" i="2"/>
  <c r="F382" i="2"/>
  <c r="F381" i="2"/>
  <c r="F380" i="2"/>
  <c r="F379" i="2"/>
  <c r="F377" i="2"/>
  <c r="F376" i="2"/>
  <c r="F374" i="2"/>
  <c r="F373" i="2"/>
  <c r="F371" i="2"/>
  <c r="F369" i="2"/>
  <c r="F367" i="2"/>
  <c r="F365" i="2"/>
  <c r="F363" i="2"/>
  <c r="F361" i="2"/>
  <c r="F359" i="2"/>
  <c r="F358" i="2"/>
  <c r="F357" i="2"/>
  <c r="F356" i="2"/>
  <c r="F354" i="2"/>
  <c r="F352" i="2"/>
  <c r="F351" i="2"/>
  <c r="F350" i="2"/>
  <c r="F348" i="2"/>
  <c r="F346" i="2"/>
  <c r="F344" i="2"/>
  <c r="F342" i="2"/>
  <c r="F341" i="2"/>
  <c r="F340" i="2"/>
  <c r="F339" i="2"/>
  <c r="F337" i="2"/>
  <c r="F336" i="2"/>
  <c r="F335" i="2"/>
  <c r="F334" i="2"/>
  <c r="F333" i="2"/>
  <c r="F332" i="2"/>
  <c r="F331" i="2"/>
  <c r="F330" i="2"/>
  <c r="F328" i="2"/>
  <c r="F327" i="2"/>
  <c r="F326" i="2"/>
  <c r="F325" i="2"/>
  <c r="F324" i="2"/>
  <c r="F322" i="2"/>
  <c r="F321" i="2"/>
  <c r="F319" i="2"/>
  <c r="F317" i="2"/>
  <c r="F315" i="2"/>
  <c r="F313" i="2"/>
  <c r="F312" i="2"/>
  <c r="F311" i="2"/>
  <c r="F310" i="2"/>
  <c r="F309" i="2"/>
  <c r="F308" i="2"/>
  <c r="F307" i="2"/>
  <c r="F306" i="2"/>
  <c r="F305" i="2"/>
  <c r="F304" i="2"/>
  <c r="F302" i="2"/>
  <c r="F300" i="2"/>
  <c r="F298" i="2"/>
  <c r="F297" i="2"/>
  <c r="F296" i="2"/>
  <c r="F294" i="2"/>
  <c r="F293" i="2"/>
  <c r="F291" i="2"/>
  <c r="F289" i="2"/>
  <c r="F287" i="2"/>
  <c r="F286" i="2"/>
  <c r="F284" i="2"/>
  <c r="F282" i="2"/>
  <c r="F281" i="2"/>
  <c r="F280" i="2"/>
  <c r="F278" i="2"/>
  <c r="F276" i="2"/>
  <c r="F274" i="2"/>
  <c r="F272" i="2"/>
  <c r="F270" i="2"/>
  <c r="F269" i="2"/>
  <c r="F268" i="2"/>
  <c r="F266" i="2"/>
  <c r="F264" i="2"/>
  <c r="F262" i="2"/>
  <c r="F261" i="2"/>
  <c r="F260" i="2"/>
  <c r="F258" i="2"/>
  <c r="F256" i="2"/>
  <c r="F254" i="2"/>
  <c r="F252" i="2"/>
  <c r="F251" i="2"/>
  <c r="F250" i="2"/>
  <c r="F249" i="2"/>
  <c r="F247" i="2"/>
  <c r="F246" i="2"/>
  <c r="F245" i="2"/>
  <c r="F244" i="2"/>
  <c r="F243" i="2"/>
  <c r="F242" i="2"/>
  <c r="F241" i="2"/>
  <c r="F240" i="2"/>
  <c r="F239" i="2"/>
  <c r="F238" i="2"/>
  <c r="F237" i="2"/>
  <c r="F236" i="2"/>
  <c r="F235" i="2"/>
  <c r="F234" i="2"/>
  <c r="F232" i="2"/>
  <c r="F231" i="2"/>
  <c r="F229" i="2"/>
  <c r="F227" i="2"/>
  <c r="F225" i="2"/>
  <c r="F223" i="2"/>
  <c r="F222" i="2"/>
  <c r="F220" i="2"/>
  <c r="F218" i="2"/>
  <c r="F216" i="2"/>
  <c r="F215" i="2"/>
  <c r="F214" i="2"/>
  <c r="F212" i="2"/>
  <c r="F210" i="2"/>
  <c r="F208" i="2"/>
  <c r="F207" i="2"/>
  <c r="F206" i="2"/>
  <c r="F205" i="2"/>
  <c r="F204" i="2"/>
  <c r="F203" i="2"/>
  <c r="F201" i="2"/>
  <c r="F199" i="2"/>
  <c r="F197" i="2"/>
  <c r="F195" i="2"/>
  <c r="F194" i="2"/>
  <c r="F192" i="2"/>
  <c r="F190" i="2"/>
  <c r="F189" i="2"/>
  <c r="F188" i="2"/>
  <c r="F187" i="2"/>
  <c r="F186" i="2"/>
  <c r="F185" i="2"/>
  <c r="F183" i="2"/>
  <c r="F182" i="2"/>
  <c r="F181" i="2"/>
  <c r="F180" i="2"/>
  <c r="F179" i="2"/>
  <c r="F177" i="2"/>
  <c r="F176" i="2"/>
  <c r="F175" i="2"/>
  <c r="F174" i="2"/>
  <c r="F173" i="2"/>
  <c r="F172" i="2"/>
  <c r="F171" i="2"/>
  <c r="F170" i="2"/>
  <c r="F169" i="2"/>
  <c r="F168" i="2"/>
  <c r="F167" i="2"/>
  <c r="F165" i="2"/>
  <c r="F164" i="2"/>
  <c r="F163" i="2"/>
  <c r="F161" i="2"/>
  <c r="F160" i="2"/>
  <c r="F159" i="2"/>
  <c r="F157" i="2"/>
  <c r="F155" i="2"/>
  <c r="F154" i="2"/>
  <c r="F153" i="2"/>
  <c r="F152" i="2"/>
  <c r="F151" i="2"/>
  <c r="F149" i="2"/>
  <c r="F147" i="2"/>
  <c r="F146" i="2"/>
  <c r="F145" i="2"/>
  <c r="F143" i="2"/>
  <c r="F139" i="2"/>
  <c r="F138" i="2"/>
  <c r="F137" i="2"/>
  <c r="F136" i="2"/>
  <c r="F135" i="2"/>
  <c r="F134" i="2"/>
  <c r="F133" i="2"/>
  <c r="F132" i="2"/>
  <c r="F131" i="2"/>
  <c r="F130" i="2"/>
  <c r="F129" i="2"/>
  <c r="F128" i="2"/>
  <c r="F127" i="2"/>
  <c r="F126" i="2"/>
  <c r="F125" i="2"/>
  <c r="F124" i="2"/>
  <c r="F123" i="2"/>
  <c r="F122" i="2"/>
  <c r="F121" i="2"/>
  <c r="F120" i="2"/>
  <c r="F119" i="2"/>
  <c r="F118" i="2"/>
  <c r="F117" i="2"/>
  <c r="F116" i="2"/>
  <c r="F115" i="2"/>
  <c r="F114" i="2"/>
  <c r="F112" i="2"/>
  <c r="F111" i="2"/>
  <c r="F110" i="2"/>
  <c r="F108" i="2"/>
  <c r="F104" i="2"/>
  <c r="F103" i="2"/>
  <c r="F101" i="2"/>
  <c r="F99" i="2"/>
  <c r="F98" i="2"/>
  <c r="F96" i="2"/>
  <c r="F94" i="2"/>
  <c r="F92" i="2"/>
  <c r="F91" i="2"/>
  <c r="F90" i="2"/>
  <c r="F89" i="2"/>
  <c r="F88" i="2"/>
  <c r="F87" i="2"/>
  <c r="F86" i="2"/>
  <c r="F85" i="2"/>
  <c r="F84" i="2"/>
  <c r="F83" i="2"/>
  <c r="F82" i="2"/>
  <c r="F81" i="2"/>
  <c r="F80" i="2"/>
  <c r="F79" i="2"/>
  <c r="F78" i="2"/>
  <c r="F77" i="2"/>
  <c r="F76" i="2"/>
  <c r="F75" i="2"/>
  <c r="F73" i="2"/>
  <c r="F71" i="2"/>
  <c r="F69" i="2"/>
  <c r="F68" i="2"/>
  <c r="F67" i="2"/>
  <c r="F66" i="2"/>
  <c r="F65" i="2"/>
  <c r="F64" i="2"/>
  <c r="F63" i="2"/>
  <c r="F61" i="2"/>
  <c r="F60" i="2"/>
  <c r="F58" i="2"/>
  <c r="F57" i="2"/>
  <c r="F56" i="2"/>
  <c r="F55" i="2"/>
  <c r="F53" i="2"/>
  <c r="F51" i="2"/>
  <c r="F50" i="2"/>
  <c r="F49" i="2"/>
  <c r="F48" i="2"/>
  <c r="F46" i="2"/>
  <c r="F44" i="2"/>
  <c r="F42" i="2"/>
  <c r="F41" i="2"/>
  <c r="F40" i="2"/>
  <c r="F39" i="2"/>
  <c r="F38" i="2"/>
  <c r="F36" i="2"/>
  <c r="F35" i="2"/>
  <c r="F33" i="2"/>
  <c r="F31" i="2"/>
  <c r="F29" i="2"/>
  <c r="F27" i="2"/>
  <c r="F25" i="2"/>
  <c r="F24" i="2"/>
  <c r="F23" i="2"/>
  <c r="F22" i="2"/>
  <c r="F21" i="2"/>
  <c r="F20" i="2"/>
  <c r="F18" i="2"/>
  <c r="F16" i="2"/>
  <c r="F14" i="2"/>
  <c r="F12" i="2"/>
  <c r="F11" i="2"/>
  <c r="F9" i="2"/>
  <c r="F7" i="2"/>
  <c r="E8" i="2" l="1"/>
  <c r="H8" i="2"/>
  <c r="E10" i="2"/>
  <c r="H10" i="2"/>
  <c r="E13" i="2"/>
  <c r="H13" i="2"/>
  <c r="E15" i="2"/>
  <c r="H15" i="2"/>
  <c r="E17" i="2"/>
  <c r="H17" i="2"/>
  <c r="E19" i="2"/>
  <c r="H19" i="2"/>
  <c r="E26" i="2"/>
  <c r="H26" i="2"/>
  <c r="E28" i="2"/>
  <c r="H28" i="2"/>
  <c r="E30" i="2"/>
  <c r="H30" i="2"/>
  <c r="E32" i="2"/>
  <c r="H32" i="2"/>
  <c r="E34" i="2"/>
  <c r="H34" i="2"/>
  <c r="E37" i="2"/>
  <c r="H37" i="2"/>
  <c r="E43" i="2"/>
  <c r="H43" i="2"/>
  <c r="E45" i="2"/>
  <c r="H45" i="2"/>
  <c r="E47" i="2"/>
  <c r="H47" i="2"/>
  <c r="E52" i="2"/>
  <c r="H52" i="2"/>
  <c r="E54" i="2"/>
  <c r="H54" i="2"/>
  <c r="E59" i="2"/>
  <c r="H59" i="2"/>
  <c r="E62" i="2"/>
  <c r="H62" i="2"/>
  <c r="E70" i="2"/>
  <c r="H70" i="2"/>
  <c r="E72" i="2"/>
  <c r="H72" i="2"/>
  <c r="E74" i="2"/>
  <c r="H74" i="2"/>
  <c r="E93" i="2"/>
  <c r="H93" i="2"/>
  <c r="E95" i="2"/>
  <c r="H95" i="2"/>
  <c r="E97" i="2"/>
  <c r="H97" i="2"/>
  <c r="E100" i="2"/>
  <c r="H100" i="2"/>
  <c r="E102" i="2"/>
  <c r="H102" i="2"/>
  <c r="E105" i="2"/>
  <c r="H105" i="2"/>
  <c r="E107" i="2"/>
  <c r="H107" i="2"/>
  <c r="E109" i="2"/>
  <c r="H109" i="2"/>
  <c r="E113" i="2"/>
  <c r="H113" i="2"/>
  <c r="E140" i="2"/>
  <c r="H140" i="2"/>
  <c r="E144" i="2"/>
  <c r="H144" i="2"/>
  <c r="E148" i="2"/>
  <c r="H148" i="2"/>
  <c r="E150" i="2"/>
  <c r="H150" i="2"/>
  <c r="E156" i="2"/>
  <c r="H156" i="2"/>
  <c r="E158" i="2"/>
  <c r="H158" i="2"/>
  <c r="E162" i="2"/>
  <c r="H162" i="2"/>
  <c r="E166" i="2"/>
  <c r="H166" i="2"/>
  <c r="E178" i="2"/>
  <c r="H178" i="2"/>
  <c r="E184" i="2"/>
  <c r="H184" i="2"/>
  <c r="E191" i="2"/>
  <c r="H191" i="2"/>
  <c r="E193" i="2"/>
  <c r="H193" i="2"/>
  <c r="E196" i="2"/>
  <c r="H196" i="2"/>
  <c r="E198" i="2"/>
  <c r="H198" i="2"/>
  <c r="E200" i="2"/>
  <c r="H200" i="2"/>
  <c r="E202" i="2"/>
  <c r="H202" i="2"/>
  <c r="E209" i="2"/>
  <c r="H209" i="2"/>
  <c r="E211" i="2"/>
  <c r="H211" i="2"/>
  <c r="E213" i="2"/>
  <c r="H213" i="2"/>
  <c r="E217" i="2"/>
  <c r="H217" i="2"/>
  <c r="E219" i="2"/>
  <c r="H219" i="2"/>
  <c r="E221" i="2"/>
  <c r="H221" i="2"/>
  <c r="E224" i="2"/>
  <c r="H224" i="2"/>
  <c r="E226" i="2"/>
  <c r="H226" i="2"/>
  <c r="E228" i="2"/>
  <c r="H228" i="2"/>
  <c r="E230" i="2"/>
  <c r="H230" i="2"/>
  <c r="E233" i="2"/>
  <c r="H233" i="2"/>
  <c r="E248" i="2"/>
  <c r="H248" i="2"/>
  <c r="E253" i="2"/>
  <c r="H253" i="2"/>
  <c r="E255" i="2"/>
  <c r="H255" i="2"/>
  <c r="E257" i="2"/>
  <c r="H257" i="2"/>
  <c r="E259" i="2"/>
  <c r="H259" i="2"/>
  <c r="E263" i="2"/>
  <c r="H263" i="2"/>
  <c r="E265" i="2"/>
  <c r="H265" i="2"/>
  <c r="E267" i="2"/>
  <c r="H267" i="2"/>
  <c r="E271" i="2"/>
  <c r="H271" i="2"/>
  <c r="E273" i="2"/>
  <c r="H273" i="2"/>
  <c r="E275" i="2"/>
  <c r="H275" i="2"/>
  <c r="E277" i="2"/>
  <c r="H277" i="2"/>
  <c r="E279" i="2"/>
  <c r="H279" i="2"/>
  <c r="E283" i="2"/>
  <c r="H283" i="2"/>
  <c r="E285" i="2"/>
  <c r="H285" i="2"/>
  <c r="E288" i="2"/>
  <c r="H288" i="2"/>
  <c r="E290" i="2"/>
  <c r="H290" i="2"/>
  <c r="E292" i="2"/>
  <c r="H292" i="2"/>
  <c r="E295" i="2"/>
  <c r="H295" i="2"/>
  <c r="E299" i="2"/>
  <c r="H299" i="2"/>
  <c r="E301" i="2"/>
  <c r="H301" i="2"/>
  <c r="E303" i="2"/>
  <c r="H303" i="2"/>
  <c r="E314" i="2"/>
  <c r="H314" i="2"/>
  <c r="E316" i="2"/>
  <c r="H316" i="2"/>
  <c r="E318" i="2"/>
  <c r="H318" i="2"/>
  <c r="E320" i="2"/>
  <c r="H320" i="2"/>
  <c r="E323" i="2"/>
  <c r="H323" i="2"/>
  <c r="E329" i="2"/>
  <c r="H329" i="2"/>
  <c r="E338" i="2"/>
  <c r="H338" i="2"/>
  <c r="E343" i="2"/>
  <c r="H343" i="2"/>
  <c r="E345" i="2"/>
  <c r="H345" i="2"/>
  <c r="E347" i="2"/>
  <c r="H347" i="2"/>
  <c r="E349" i="2"/>
  <c r="H349" i="2"/>
  <c r="E353" i="2"/>
  <c r="H353" i="2"/>
  <c r="E355" i="2"/>
  <c r="H355" i="2"/>
  <c r="E360" i="2"/>
  <c r="H360" i="2"/>
  <c r="E362" i="2"/>
  <c r="H362" i="2"/>
  <c r="E364" i="2"/>
  <c r="H364" i="2"/>
  <c r="E366" i="2"/>
  <c r="H366" i="2"/>
  <c r="E368" i="2"/>
  <c r="H368" i="2"/>
  <c r="E370" i="2"/>
  <c r="H370" i="2"/>
  <c r="E372" i="2"/>
  <c r="H372" i="2"/>
  <c r="E375" i="2"/>
  <c r="H375" i="2"/>
  <c r="E378" i="2"/>
  <c r="H378" i="2"/>
  <c r="E383" i="2"/>
  <c r="H383" i="2"/>
  <c r="E385" i="2"/>
  <c r="H385" i="2"/>
  <c r="E389" i="2"/>
  <c r="H389" i="2"/>
  <c r="E391" i="2"/>
  <c r="H391" i="2"/>
  <c r="E393" i="2"/>
  <c r="H393" i="2"/>
  <c r="E395" i="2"/>
  <c r="H395" i="2"/>
  <c r="E404" i="2"/>
  <c r="H404" i="2"/>
  <c r="E409" i="2"/>
  <c r="H409" i="2"/>
  <c r="E411" i="2"/>
  <c r="H411" i="2"/>
  <c r="E415" i="2"/>
  <c r="H415" i="2"/>
  <c r="E418" i="2"/>
  <c r="H418" i="2"/>
  <c r="E421" i="2"/>
  <c r="H421" i="2"/>
  <c r="E425" i="2"/>
  <c r="H425" i="2"/>
  <c r="E433" i="2"/>
  <c r="H433" i="2"/>
  <c r="E435" i="2"/>
  <c r="H435" i="2"/>
  <c r="E439" i="2"/>
  <c r="H439" i="2"/>
  <c r="E450" i="2"/>
  <c r="H450" i="2"/>
  <c r="E452" i="2"/>
  <c r="H452" i="2"/>
  <c r="E454" i="2"/>
  <c r="H454" i="2"/>
  <c r="E459" i="2"/>
  <c r="H459" i="2"/>
  <c r="E465" i="2"/>
  <c r="H465" i="2"/>
  <c r="E468" i="2"/>
  <c r="H468" i="2"/>
  <c r="E470" i="2"/>
  <c r="H470" i="2"/>
  <c r="E473" i="2"/>
  <c r="H473" i="2"/>
  <c r="E475" i="2"/>
  <c r="H475" i="2"/>
  <c r="E477" i="2"/>
  <c r="H477" i="2"/>
</calcChain>
</file>

<file path=xl/sharedStrings.xml><?xml version="1.0" encoding="utf-8"?>
<sst xmlns="http://schemas.openxmlformats.org/spreadsheetml/2006/main" count="1501" uniqueCount="738">
  <si>
    <t>MINISTERIO DE MEDIO AMBIENTE Y RECURSOS NATURALES</t>
  </si>
  <si>
    <t>FECHA DE LA FACTURA</t>
  </si>
  <si>
    <t>NUMERO DE FACTURA</t>
  </si>
  <si>
    <t xml:space="preserve">PROVEERDOR </t>
  </si>
  <si>
    <t>CONCEPTO</t>
  </si>
  <si>
    <t>A010010011500000168</t>
  </si>
  <si>
    <t>A &amp; F CENTRO GRAFICO</t>
  </si>
  <si>
    <t>COMPRA DE TARJETAS DE PRESENTACION PARA LA DIRECTORA DE INFORMACION AMBIENTAL.  VALOR 9,145.00 ANULADO LIBRAMIENTO 6148/2016</t>
  </si>
  <si>
    <t>TOTAL  A &amp; F CENTRO GRAFICO</t>
  </si>
  <si>
    <t>A010010011500000054</t>
  </si>
  <si>
    <t>AA FIRE AND SECURITY SYSTEM</t>
  </si>
  <si>
    <t>SERVICIO MANTENIMIENTO DE EXTINTORES INSTALADOS EN ESTE MINISTERIO.</t>
  </si>
  <si>
    <t>TOTAL  AA FIRE AND SECURITY SYSTEM</t>
  </si>
  <si>
    <t>B1500000492</t>
  </si>
  <si>
    <t>ACTIVIDADES CAOMA</t>
  </si>
  <si>
    <t>CONTRATACION DE LOS SERVICIOS DE IMPRESIÓN Y MONTAJE DE EVENTOS PARA JORNADA DE REFORESTACION EN LA CUENCA DEL RIO NIZAO, EN RIO ARRIBA DE SAN JOSE DE OCOA D/F 04/10/2021.  MONTO DE LA ORDEN 57,230.00</t>
  </si>
  <si>
    <t>TOTAL ACTIVIDADES CAOMA</t>
  </si>
  <si>
    <t>A010010011500000612</t>
  </si>
  <si>
    <t>AD MARKETING LIVE</t>
  </si>
  <si>
    <t xml:space="preserve">SERVICIO DE REFRIGERIO Y ALMUERZO P/ 30 PERSONAS EN REUNIONES DEL COMITÉ TECNICO DE EVALUACION DE PROYECTOS DE FEBRERO A DICIEMBRE 2016.   FACTURA ANTERIOR (ANULADA) No. 609 D/F 22/02/2017 Y FACTURA ACTUAL No. 612 D/F 26/01/2018 </t>
  </si>
  <si>
    <t>TOTAL  AD MARKETING LIVE</t>
  </si>
  <si>
    <t>B1500000161</t>
  </si>
  <si>
    <t>ADALBERTO BANKS PELAEZ</t>
  </si>
  <si>
    <t xml:space="preserve">PAGO SERVICIOS JURIDICOS NOTARIALES PRESTADOS A ESTE MINISTERIO.  </t>
  </si>
  <si>
    <t>TOTAL ADALBERTO BANKS PELAEZ</t>
  </si>
  <si>
    <t>B1500000036</t>
  </si>
  <si>
    <t>ALBEB</t>
  </si>
  <si>
    <t xml:space="preserve">COMPRA DE CAFÉ Y AZUCAR PARA SER CONSUMIDO EN ESTE MINISTERIO </t>
  </si>
  <si>
    <t>TOTAL ALBEB</t>
  </si>
  <si>
    <t>A010010011500000428</t>
  </si>
  <si>
    <t>AGUILA TOURS SRL Y/O PARALLAX FACTORING</t>
  </si>
  <si>
    <t xml:space="preserve">SERVICIO TRANSPORTE P/ EL PERSONAL DE ESTE MINISTERIO,  CORREP. A LOS DIAS DEL 7 AL 25 DE SEPTIEMBRE 2015 </t>
  </si>
  <si>
    <t>A010010011500000454</t>
  </si>
  <si>
    <t xml:space="preserve">SERVICIO TRANSPORTE P/ EL PERSONAL DE ESTE MINISTERIO, CORREP. A LOS DIAS DEL 10 AL 13 DE NOVIEMBRE 2015. SE ANULO EL LIBRAMIENTO 1938/2016. CORRECCION EN FECHA, ES 2015. SE LE HIZO UNA CORRECCION A LA FACTURA DE 600.00  </t>
  </si>
  <si>
    <t>A010010011500000455</t>
  </si>
  <si>
    <t>SERVICIO TRANSPORTE P/ EL PERSONAL DE ESTE MINISTERIO,  CORRESP. A LOS DIAS DEL 16 AL 20 DE NOVIEMBRE 2015</t>
  </si>
  <si>
    <t>A010010011500000464</t>
  </si>
  <si>
    <t>SERVICIO TRANSPORTE, CORREP. A LOS DIAS 23 Y 24 DE NOVIEMBRE 2015</t>
  </si>
  <si>
    <t>A010010011500000529</t>
  </si>
  <si>
    <t xml:space="preserve">SERVICIO DE ALQUILER DE QUIPOS DE TRANSPORTE  DEL PERSONAL DE ESTE MINISTERIO. VALOR CONTRATO 3,273,600.00 Y LA ORDEN  ES DE 3,186,800.00. VALOR FACTURA 462,600.00. ANULADO LIBRAMIENTO 6028 POR ERROR CONTRATO Y FACTURA SOLICITADO POR TRANSPORTACION </t>
  </si>
  <si>
    <t>A010010011500000536</t>
  </si>
  <si>
    <t>SERVICIO ALQUILER DE AUTOBUS DE 30 PASAJEROS PARA  ASISTIR AL CEPELIO DEL HERMANO DEL PERIODISTA BAUTISTA ROJAS EN ESPAILLAT EL 29/04/2016</t>
  </si>
  <si>
    <t>TOTAL  AGUILA TOURS SRL Y/O PARALLAX FACTORING</t>
  </si>
  <si>
    <t>B1500000215</t>
  </si>
  <si>
    <t>ALBURGOS MULTI SERVICIOS</t>
  </si>
  <si>
    <t>SERVICIO DE MONTE Y DESMONTE DE LA PUERTA UBICADA EN LA DIRECCION LEGAL</t>
  </si>
  <si>
    <t>TOTAL ALBURGOS MULTI SERVICIOS</t>
  </si>
  <si>
    <t>B1500000014</t>
  </si>
  <si>
    <t>ANDRES NICOLAS ACOSTA NUÑEZ</t>
  </si>
  <si>
    <t>TOTAL ANDRES NICOLAS ACOSTA NUÑEZ</t>
  </si>
  <si>
    <t>B1500000021</t>
  </si>
  <si>
    <t>ARELIS BEATO Y/O ABC DELICIAS</t>
  </si>
  <si>
    <t>SERVICIO DE REFRIGERIOS PARA 12 PERSONAS QUE PARTICIPARON EN EL TALLER DE CAPACITACION   DE LA DIRECCION PROVINCIAL DE NEYBA  LOS DIAS 04 Y 05/10/2021. EXPEDEINTE ORIGINAL REPOSA EN LA ORDEN 813/2021DE JARDIN ILUSIONES</t>
  </si>
  <si>
    <t>TOTAL ARELIS BEATO Y/O ABC DELICIAS</t>
  </si>
  <si>
    <t>NO HA LLEGADO</t>
  </si>
  <si>
    <t>ASCENSORES NORTEÑO RAMOS VEGA</t>
  </si>
  <si>
    <t>A010010011500000009</t>
  </si>
  <si>
    <t>PRIMER PAGO MANTENIMIENTO DE DOS ASCENSORES. VALOR DE LA ORDEN 121,776.0 DESDE EL 01/07/2017 AL 01/07/2018. VALOR MENSUAL 10,148.00</t>
  </si>
  <si>
    <t>TOTAL  ASCENSORES NORTEÑO RAMOS VEGA</t>
  </si>
  <si>
    <t>A010010011500000037</t>
  </si>
  <si>
    <t>ASHVALSOPH INVESTMENTS</t>
  </si>
  <si>
    <t>COMPRA DE PAPELES DE BAÑO Y FALDOS DE SERVILLETAS PARA SER USADO EN ESTE MINISTERIO. VALOR 149,725.48 SOLICITADO POR SUMINISTRO</t>
  </si>
  <si>
    <t>A010010011500000047</t>
  </si>
  <si>
    <t>COMPRA DE BATERIA PARA INVERSOR PARA LA DIRECCION DE AREAS PROTEGIDAS</t>
  </si>
  <si>
    <t>TOTAL  ASHVALSOPH INVESTMENTS</t>
  </si>
  <si>
    <t>A010010021500001882</t>
  </si>
  <si>
    <t>AUTOCAMIONES</t>
  </si>
  <si>
    <t>SERVICIO DE REPARACION  Y MANTENIMIENTO DE CAMIONETA SOLICITADO POR LA DIRECCION DE AREAS PROTEGIDAS VALOR DEL OFICIO 133,171.59</t>
  </si>
  <si>
    <t>A010010021500001888</t>
  </si>
  <si>
    <t>SERVICIO DE REPARACION  Y MANTENIMIENTO DE CAMIONETA  ISUZU SOLICITADO POR LA DIRECCION DE REFORESTACION VALOR DEL OFICIO 133,171.59. VALOR FACTURA 12,749.99. NO SE PUEDE REGISTRAR EN CUENTAS POR PAGAR  PORQUE  NO HAY DOCUMENTOS FISICOS ORIGINALES</t>
  </si>
  <si>
    <t>A010010021500009875</t>
  </si>
  <si>
    <t>SERVICIO DE REPARACION  Y MANTENIMIENTO DEL CAMION ISUZU SOLICITADO POR LA DIRECCION DE REFORESTACION VALOR DEL OFICIO 133,171.59NO SE PUEDE REGISTRAR EN CUENTAS POR PAGAR  PORQUE  NO HAY DOCUMENTOS FISICOS ORIGINALES VALOR FACT. 64,680.54</t>
  </si>
  <si>
    <t>A010010021500000373</t>
  </si>
  <si>
    <t>SERVICIO DE REPARACION  Y MANTENIMIENTO DE LA CAMIONETA ISUZU SOLICITADO POR LA DIRECCION  PROVINCIAL DE MARIA TRINIDAD SANCHEZ VALOR DEL OFICIO 133,171.59NO SE PUEDE REGISTRAR EN CUENTAS POR PAGAR  PORQUE  NO HAY DOCUMENTOS FISICOS ORIGINALES</t>
  </si>
  <si>
    <t>A010010021500000371</t>
  </si>
  <si>
    <t>SERVICIO DE REPARACION  Y MANTENIMIENTO DE LA CAMIONETA ISUZU SOLICITADO POR LA DIRECCION   DE BIODIVERSIDAD VALOR DEL OFICIO 133,171.59NO SE PUEDE REGISTRAR EN CUENTAS POR PAGAR  PORQUE  NO HAY DOCUMENTOS FISICOS ORIGINALES VALOR 28,944.40</t>
  </si>
  <si>
    <t>TOTAL  AUTOCAMIONES</t>
  </si>
  <si>
    <t>B1500000154</t>
  </si>
  <si>
    <t>AUTOCAR ESTHIN</t>
  </si>
  <si>
    <t>SERVICIO DE REPARACION DE VEHICULO NISSAN FRONTIER BLANCO 2017 ASIGNADO A LA DIRECCION PROVINCIAL INDEPENDENCIA</t>
  </si>
  <si>
    <t>TOTAL AUTOCAR ESTHIN</t>
  </si>
  <si>
    <t>A010010011500000021</t>
  </si>
  <si>
    <t>BALDONADO OFFICE SOLUTION</t>
  </si>
  <si>
    <t>SERVICIO DE REPARACION FOTOCOPIADORA UTILIZADA  POR TESORERIA. SOLICITADO POR TESORERIA</t>
  </si>
  <si>
    <t>TOTAL  BALDONADO OFFICE SOLUTION</t>
  </si>
  <si>
    <t>BANCO AGRICOLA DE LA REP. DOM.</t>
  </si>
  <si>
    <t>ADQUISICION DE PARCELA NO 715 EN BANI, PARCELA NO. 361 SAN FCO. DE MACORIS E INMUEBLE EN CONSTANZA, MEDIANTE EL PRESTAMO NO. 1-455-0 00005-8 D/F 27/12/2017, PAGADERO EN 14 CUOTAS ANUALES DE 2,371,224.55 C/U.  MONTO TOTAL 24,612,500.00  (1ERA. CUOTA)</t>
  </si>
  <si>
    <t>ADQUISICION DE PARCELA NO 715 EN BANI, PARCELA NO. 361 SAN FCO. DE MACORIS E INMUEBLE EN CONSTANZA, MEDIANTE EL PRESTAMO NO. 1-455-0 00005-8 D/F 27/12/2017, PAGADERO EN 14 CUOTAS ANUALES DE 2,371,224.55 C/U.  MONTO TOTAL 24,612,500.00 (2DA. CUOTA)</t>
  </si>
  <si>
    <t>ADQUISICION DE PARCELA NO 715 EN BANI, PARCELA NO. 361 SAN FCO. DE MACORIS E INMUEBLE EN CONSTANZA, MEDIANTE EL PRESTAMO NO. 1-455-0 00005-8 D/F 27/12/2017, PAGADERO EN 14 CUOTAS ANUALES DE 2,371,224.55 C/U.  MONTO TOTAL 24,612,500.00 (3ERA. CUOTA)</t>
  </si>
  <si>
    <t>ADQUISICION DE PARCELA NO 715 EN BANI, PARCELA NO. 361 SAN FCO. DE MACORIS E INMUEBLE EN CONSTANZA, MEDIANTE EL PRESTAMO NO. 1-455-0 00005-8 D/F 27/12/2017, PAGADERO EN 14 CUOTAS ANUALES DE 2,371,224.55 C/U.  MONTO TOTAL 24,612,500.00. EL CAPITAL RESTANTE AL 04/11/2021 ES DE 21,016,759.92</t>
  </si>
  <si>
    <t>TOTAL BANCO AGRICOLA DE LA REP. DOM.</t>
  </si>
  <si>
    <t>A010010010100000008</t>
  </si>
  <si>
    <t>BERRY BAY ELECTRI CORP</t>
  </si>
  <si>
    <t>COMPRA DE INVERSOR  PARA SER UTILIZADO EN LA OFICINA PROVINCIAL DE PERAVIA</t>
  </si>
  <si>
    <t>TOTAL  BERRY BAY ELECTRI CORP</t>
  </si>
  <si>
    <t>B1500000410</t>
  </si>
  <si>
    <t>BEST SUPPLY</t>
  </si>
  <si>
    <t>PAGO POR LA COMPRA DE MATERIAL GASTABLE DE OFICINA PARA SER UTILIZADOS EN LA SEDE CENTRAL DE ESTE MINISTERIO Y SUS DEPENDENCIAS.  VALOR DEL CONTRATO 862,657.88.  VIGENCIA 02/06/2021 AL 02/10/2021.  EL EXPEDIENTE ORIGINAL ESTA EN PRIORMON OFFICE NCF 188</t>
  </si>
  <si>
    <t>TOTAL BEST SUPPLY</t>
  </si>
  <si>
    <t>B1500000261</t>
  </si>
  <si>
    <t>BORDA 2</t>
  </si>
  <si>
    <t>COMPRA DE 19 CHALECOS CON LOGO DEL MINISTERIO, BORDADOS Y CINTA REFLECTIVA MAS BOLSILLOS DELANTEROS PARA SER UTILIZADOS POR EL PERSONAL DE LA DIRECCION DE BIODIVERSIDAD</t>
  </si>
  <si>
    <t>B1500000263</t>
  </si>
  <si>
    <t>COMPRA DE 13 CAMISAS BORDADAS CON LOGO DEL MINISTERIO, MANGAS LARGAS, BOLSILLOS DELANTEROS, VENTILACION EN LA ESPALDA, COLOR VERDE, PARA SER UTILIZADOS POR EL PERSONAL DE LA DIRECCION DE BIODIVERSIDAD EN LAS JORNADAS DE CONTROL DE ESPECIES EXOTICAS INVASORAS</t>
  </si>
  <si>
    <t>TOTAL BORDA 2</t>
  </si>
  <si>
    <t>B1500000051</t>
  </si>
  <si>
    <t>BRAMARET GROUP</t>
  </si>
  <si>
    <t>COMPRA DE EQUIPOS Y MOBILIARIOS DE OFICINAS PARA SER UTILIZADOS EN LA SEDE CENTRAL Y LAS DIRECCIONES PROVINCIALES VALOR DEL OFICIO 1,018,340.00</t>
  </si>
  <si>
    <t>B1500000053</t>
  </si>
  <si>
    <t>COMPRA DE ALIMENTOS QUE SERAN CONSUMIDOS POR EL PERSONAL Y ESTUDIANTES DEL INSTITUTO DEL MEDIO AMBIENTE EN JARABACOA, CORRESPONDIENTE A LOS MESES DE MAYO, JUNIO Y JULIO 2021.  PERIODO DEL CONTRATO 25/06/2021 AL 25/10/2021 POR 861,354.36.  EXPEDIENTE ORIGINAL ICARUS GROUP NCF 163.  FACT. CORREGIDA 858,026.76</t>
  </si>
  <si>
    <t>TOTAL BRAMARET GROUP</t>
  </si>
  <si>
    <t>B1500000002</t>
  </si>
  <si>
    <t>CAMBRA CARIBBEAN GROUP</t>
  </si>
  <si>
    <t>COMPRA DE MATERIALES DE LIMPIEZA E HIGIENE (103 GLS. DESINFECTANTE Y 103 GLS. CLORO) PARA USO DE LA SEDE CENTRAL DE ESTE MINISTERIO</t>
  </si>
  <si>
    <t>TOTAL CAMBRA CARIBBEAN GROUP</t>
  </si>
  <si>
    <t>B1500000380</t>
  </si>
  <si>
    <t>CARMEN E. CHEVALIER</t>
  </si>
  <si>
    <t>TOTAL CARMEN E. CHEVALIER</t>
  </si>
  <si>
    <t>A01001001150000599</t>
  </si>
  <si>
    <t>CASTILLO &amp; ROMERO</t>
  </si>
  <si>
    <t>REPARACION Y MANTENIMIENTO DE VEHICULO TOYOTA HILUX ASIGNADO A LA COORDINACION ADMINISTRATIVA Y FINANCIERA</t>
  </si>
  <si>
    <t>A01001001150000620</t>
  </si>
  <si>
    <t>REPARACION Y MANTENIMIENTO DE VEHICULO CAMIONETA FORD RANGER, VALOR 53,926.00 ASIGNADO A SUELOS Y AGUAS</t>
  </si>
  <si>
    <t>REPARACION Y MANTENIMIENTO DE VEHICULO CAMIONETA FORD RANGER, , VALOR 53,926.00 ASIGNADO A SUELOS Y AGUAS</t>
  </si>
  <si>
    <t>A01001001150000624</t>
  </si>
  <si>
    <t>REPARACION Y MANTENIMIENTO DE VEHICULO ISUZU D-MAX, ASIGNADO A LA DIRECTORA DE REFORESTACION</t>
  </si>
  <si>
    <t>A01001001150000628</t>
  </si>
  <si>
    <t>MANTENIMIENTO DE VEHICULO AÑO 2008, ISUZU, MODELO TFS54 05018, 3000, 4X4, ASIGNADO A AREAS PROTEGIDA</t>
  </si>
  <si>
    <t>A01001001150000629</t>
  </si>
  <si>
    <t xml:space="preserve">MANTENIMIENTO Y REPARACION DE VEHICULO ISUZU ASIGNADO A BIODIVERSIDAD </t>
  </si>
  <si>
    <t>A01001001150000630</t>
  </si>
  <si>
    <t>REPARACION Y MANTENIMIENTO DE VEHICULO MITSUBISHI, AÑO 2006, ASIGNADO A SEGURIDAD DEL MINISTRO,</t>
  </si>
  <si>
    <t>A01001001150000633</t>
  </si>
  <si>
    <t>COMPRA DE PIEZA PARA VEHICULO CAMION DAIHATSU ASIGNADO A LA PROVINCIAL DE SAN JUAN,    VALOR 63,366.00</t>
  </si>
  <si>
    <t>COMPRA DE PIEZA PARA VEHICULO CAMION DAIHATSU,  ASIGNADO A LA PROVINCIAL DE SAN JUAN,    VALOR 63,366.00</t>
  </si>
  <si>
    <t>COMPRA DE PIEZA PARA VEHICULO CAMION DAIHATSU, ASIGNADO A LA PROVINCIAL DE SAN JUAN,    VALOR 63,366.00</t>
  </si>
  <si>
    <t>A01001001150000634</t>
  </si>
  <si>
    <t>REPARACION Y MANTENIMIENTO DE VEHICULO TOYOTA HILUX, SOLICITADO POR RECURSOS FORESTALES</t>
  </si>
  <si>
    <t>A01001001150000636</t>
  </si>
  <si>
    <t>MANTENIMIENTO  Y REPARACION DE VEHICULO TOYOTA, ASIGNADO A RECURSOS FORESTALES.</t>
  </si>
  <si>
    <t>A01001001150000644</t>
  </si>
  <si>
    <t>MANTENIMIENTO Y REPARACION DE VEHICULO ISUZU,  ASIGNADO AL DIRECTOR DE AREAS PROTEGIDAS</t>
  </si>
  <si>
    <t>A01001001150000651</t>
  </si>
  <si>
    <t>MANTENIMIENTO Y REPARACION  DE VEHICULO CAMIONETA FORD,  SOLICITADO TRANSPORTACION</t>
  </si>
  <si>
    <t>A01001001150000652</t>
  </si>
  <si>
    <t>REPARACION Y MANTENIMIENTO DE VEHICULO TOYOTA HILUX,  ASIGNADA A SUELOS Y AGUAS</t>
  </si>
  <si>
    <t>A01001001150000656</t>
  </si>
  <si>
    <t>REPARACION Y MANTENIMIENTO DE VEHICULO VALOR 65,136.00  MARCA FORD, ASIGNADO A COORDINADOR GENERAL PROVINCIALES</t>
  </si>
  <si>
    <t>TOTAL  CASTILLO &amp; ROMERO</t>
  </si>
  <si>
    <t>B1500012857</t>
  </si>
  <si>
    <t>CECOMSA</t>
  </si>
  <si>
    <t>RENOVACION DE 800 LICENCIAS EXCHANGE ONLINE KIOSK Y 400 LICENCIAS MICROSOFT EXCHANGE ONLINE, PLAN 1 X 12 MESES.  MONTO DEL CONTRATO 2,356,460.00 VIGENCIA 22/10/2021 AL 22/10/2022</t>
  </si>
  <si>
    <t>TOTAL CECOMSA</t>
  </si>
  <si>
    <t>B1500000001</t>
  </si>
  <si>
    <t>CESARINA ALTAGRACIA ROSARIO CRUZ</t>
  </si>
  <si>
    <t>PAGO SERVICIO JURIDICOS NOTARIALES PRESTADO A ESTE MINISTERIO VALOR</t>
  </si>
  <si>
    <t>TOTAL CESARINA ALTAGRACIA ROSARIO CRUZ</t>
  </si>
  <si>
    <t>B1500001302</t>
  </si>
  <si>
    <t>CENTRO AUTOMOTRIZ REMESA</t>
  </si>
  <si>
    <t>SERVICIO DE MANTENIMIENTO Y REPARACION PARA LOS VEHICULOS PERTENECIENTES A LA FLOTILLA VEHICULAR DE ESTE MINISTERIO.  VIGENCIA 25/05/2021 AL 25/11/2021.  MONTO 3,900,000.01</t>
  </si>
  <si>
    <t>B1500001317</t>
  </si>
  <si>
    <t>TOTAL CENTRO AUTOMOTRIZ REMESA</t>
  </si>
  <si>
    <t>B1500000038</t>
  </si>
  <si>
    <t>CG BIOMEDICAL</t>
  </si>
  <si>
    <t>COMPRA DE 10,000 FUNDAS PLASTICAS BIODEGRADABLES PARA SER UTILIZADAS EN LAS RECOGIDAS DE LOS DESPERDICIOS DE ESTE MINISTERIO, DE 55 GALONES, 23X32 COLOR ROJO</t>
  </si>
  <si>
    <t>TOTAL CG BIOMEDICAL</t>
  </si>
  <si>
    <t>B1500000010</t>
  </si>
  <si>
    <t>COMPUTER TECHNOLOGY AND SERVICE ARNALDO RODRIGUEZ</t>
  </si>
  <si>
    <t>SUMINISTRO E INSTALACION DE 2 BASES PARA TV PARA SER UTILIZADAS EN VENTANILLA UNICA PARA EL SISTEMA DE GESTION DE TURNOS.  VALOR 124,275.24.  MONTO 92,040.00. LIB. ANULADO 9682/2021 POR EL PRECIO MUY ELEVADO</t>
  </si>
  <si>
    <t>SUMINISTRO E INSTALACION DE 2 BASES PARA TV PARA SER UTILIZADAS EN VENTANILLA UNICA PARA EL SISTEMA DE GESTION DE TURNOS.  VALOR 124,275.24.  MONTO 32,235.24 LIB. ANULADO 9682/2021 POR EL PRECIO MUY ELEVADO</t>
  </si>
  <si>
    <t>TOTAL COMPUTER TECHNOLOGY AND SERVICE ARNALDO RODRIGUEZ</t>
  </si>
  <si>
    <t>A01001001150000007</t>
  </si>
  <si>
    <t>CONSTRUCTORA BALMOSA</t>
  </si>
  <si>
    <t>PAGO DEDUCIBLE DE VEHICULO RENTADO,  SEGÚN ORDEN 136/14. EL VALOR DE LA FACT ES DE 35,228.00 SE ANULO EL LIBRAMIENTO 7357 D/F 26/10/2015</t>
  </si>
  <si>
    <t>TOTAL  CONSTRUCTORA BALMOSA</t>
  </si>
  <si>
    <t>B1500001654</t>
  </si>
  <si>
    <t xml:space="preserve">COPY SOLUTIONS INTERNATIONAL </t>
  </si>
  <si>
    <t>SEGUNDO PAGO POR SERVICIO DE RENTA, SUMINISTRO, SOPORTE TECNICO Y MANTENIMIENTO DE LOS EQUIPOS DE IMPRESIÓN UTILIZADOS POR ESTE MINISTERIO Y SUS DIFERENTES LOCALIDADES.  VALOR DEL CONTRATO 4,078,080.00.  VIGENCIA 24/05/2021 AL 24/05/2022. EXPEDIENTE ORIGINAL.  MES DE SEPTIEMBRE 2021. ESTE PAGO INCLUYE 820,373.17 DE EXCEDENTES (TANTO COPIAS A BLANCO Y NEGRO COMO A COLOR)</t>
  </si>
  <si>
    <t xml:space="preserve">TOTAL COPY SOLUTIONS INTERNATIONAL </t>
  </si>
  <si>
    <t>A010010011500000029</t>
  </si>
  <si>
    <t>CROS PUBLICIDAD</t>
  </si>
  <si>
    <t>SERVICIO DE IMPRESIÓN DE 10 LIBROS SATINADOS. EL VALOR DE LA ORDEN ES DE 255,200.00 SOLICITARON 200 LIBROS PERO SOLO ENTREGARON 10 A OTRO PRECIO.</t>
  </si>
  <si>
    <t>A010010011500000030</t>
  </si>
  <si>
    <t xml:space="preserve">COMPRA DE 10 DVD DE 4GB GRABADOS PARA PLANIFICACION </t>
  </si>
  <si>
    <t>A010010011500000032</t>
  </si>
  <si>
    <t>IMPRESIÓN DE 500 VOLANTES PARA  ACTIVIDAD FEMINICIDIOS DE LA REP DOM Y SUS IMPACTOS</t>
  </si>
  <si>
    <t>TOTAL  CROS PUBLICIDAD</t>
  </si>
  <si>
    <t>B1500000673</t>
  </si>
  <si>
    <t>D ANALI</t>
  </si>
  <si>
    <t>SERVICIO DE REFRIGERIO Y MONTAJE DE EVENTOS PARA LA REALIZACION DE DIFERENTES ACTIVIDADES EN LA SEDE CENTRAL DE ESTE MINISTERIO Y SUS DEPENDENCIAS A NIVEL NACIONAL.  MONTO CONTRATO 1,012,440.00. VIGENCIA 25/06/2021 AL 25/10/2021. VALOR OFICIO 767,296.18</t>
  </si>
  <si>
    <t>B1500000674</t>
  </si>
  <si>
    <t>B1500000675</t>
  </si>
  <si>
    <t>B1500000676</t>
  </si>
  <si>
    <t>B1500000677</t>
  </si>
  <si>
    <t>B1500000679</t>
  </si>
  <si>
    <t>B1500000680</t>
  </si>
  <si>
    <t>B1500000681</t>
  </si>
  <si>
    <t>B1500000687</t>
  </si>
  <si>
    <t>B1500000688</t>
  </si>
  <si>
    <t>B1500000689</t>
  </si>
  <si>
    <t>B1500000690</t>
  </si>
  <si>
    <t>B1500000691</t>
  </si>
  <si>
    <t>B1500000692</t>
  </si>
  <si>
    <t>B1500000693</t>
  </si>
  <si>
    <t>B1500000694</t>
  </si>
  <si>
    <t>B1500000695</t>
  </si>
  <si>
    <t>B1500000706</t>
  </si>
  <si>
    <t>B1500000715</t>
  </si>
  <si>
    <t>B1500000716</t>
  </si>
  <si>
    <t>B1500000717</t>
  </si>
  <si>
    <t>B1500000718</t>
  </si>
  <si>
    <t>B1500000719</t>
  </si>
  <si>
    <t>B1500000720</t>
  </si>
  <si>
    <t>B1500000721</t>
  </si>
  <si>
    <t>B1500000723</t>
  </si>
  <si>
    <t>TOTAL D ANALI</t>
  </si>
  <si>
    <t>B1500013067</t>
  </si>
  <si>
    <t>DELTA COMERCIAL</t>
  </si>
  <si>
    <t>SERVICIO DE MANTENIMIENTO DEL VEHICULO TOYOTA 4 RUNNER LIMITE 2016, GRIS, ASIGNADO A LA DIRECCION DEL GABINETE.  VALOR ORDEN 826,000.00 VALOR A PAGAR 6,571.67</t>
  </si>
  <si>
    <t>TOTAL DELTA COMERCIAL</t>
  </si>
  <si>
    <t>B1500000007</t>
  </si>
  <si>
    <t>DEUSDEDY DE JESUS PEÑA RODRIGUEZ</t>
  </si>
  <si>
    <t xml:space="preserve">PAGO SERVICIO DE JURIDICOS NOTARIALES PRESTADO A ESTE MINISTERIO.  </t>
  </si>
  <si>
    <t>B1500000008</t>
  </si>
  <si>
    <t>B1500000009</t>
  </si>
  <si>
    <t>TOTAL DEUSDEDY DE JESUS PEÑA RODRIGUEZ</t>
  </si>
  <si>
    <t>B1500000217</t>
  </si>
  <si>
    <t>DEYALEX COMERCIAL</t>
  </si>
  <si>
    <t>LA COMPRA DE MATERIAL GASTABLE DE OFICINA PARA SER UTILIZADOS EN LA SEDE CENTRAL DE ESTE MINISTERIO Y SUS DEPENDENCIAS.  VALOR DEL CONTRATO 2,207,535.00.  VIGENCIA 29/06/2021 AL 29/10/2021.  EXPEDIENTE ORIGINAL PRIORMON OFFICE</t>
  </si>
  <si>
    <t>TOTAL DEYALEX COMERCIAL</t>
  </si>
  <si>
    <t>B1500000015</t>
  </si>
  <si>
    <t>DISTRIBUIDORA LIC</t>
  </si>
  <si>
    <t>COMPRA DE MATERIALES DE OFICINA (500 FOLDERS, 500 HOJAS, 150 SOBRES TIMBRADOS Y 150 SOBRES MANILA) PARA USO DE ESTE MINISTERIO.  VALOR DEL OFICIO 102,955.00</t>
  </si>
  <si>
    <t>B1500000016</t>
  </si>
  <si>
    <t>COMPRA DE 15 COLCHONETAS, 75 CUBRE COLCHONES Y 75 SABANAS PARA USO DEL PERSONAL QUE ESTARA APOSTADO EN EL OPERATIVO PARA EL RESCATE DEL PARQUE NACIONAL VALLE NUEVO.  MONTO DEL OFICIO 121,722.90</t>
  </si>
  <si>
    <t>B1500000017</t>
  </si>
  <si>
    <t>SERVICIO POR DIAGRAMACION E IMPRESIÓN DE 150 EJEMPLARES GUIA NACIONAL DE RIESGOS EN REP. DOM. GENERADOS POR EL PROYECTO DE FORTALECIMIENTO DE CAPACIDAD INSTITUCIONAL</t>
  </si>
  <si>
    <t>TOTAL DISTRIBUIDORA LIC</t>
  </si>
  <si>
    <t>DONAIRY ALTAGRACIA SEGURA CASTRO</t>
  </si>
  <si>
    <t>SUMINISTRO E INSTALACION DE PANELES DE PROTECCION EN ACRILICO TRANSPARENTE PARA SER COLOCADA EN EL AREA DE RECEPCION DE EMPLEADOS. LIBRAMIENTO 6173/2020 ANULADO POR RUBRO, IMPUESTOS Y NO SE ENTREGO LO ESTIPULADO EN LA ORDEN</t>
  </si>
  <si>
    <t>TOTAL  DONAIRY ALTAGRACIA SEGURA CASTRO</t>
  </si>
  <si>
    <t>DR FROMSKY DOMINICAN REPUBLIC FROM SKY</t>
  </si>
  <si>
    <t>COMPRA DE 135 PALAS DE BOTE PARA SER UTILIZADAS EN LABORES DE REFORESTACION QUE LLEVA A CABO ESTE MINISTERIO</t>
  </si>
  <si>
    <t>COMPRA DE 137 KITS DE EMERGENCIA CON LANYARD, SILBATO, LINTERNA PARA TODO EL PERSONAL DE LA SEDE CENTRAL DE ESTE MINISTERIO</t>
  </si>
  <si>
    <t>TOTAL DR FROMSKY DOMINICAN REPUBLIC FROM SKY</t>
  </si>
  <si>
    <t>B1500003270</t>
  </si>
  <si>
    <t>EDITORA DEL CARIBE</t>
  </si>
  <si>
    <t xml:space="preserve">CONTRATACION DE LOS SERVICIOS DE  PERIODICOS DE COMUNICACIÓN MASIVA PARA LA COLOCACION DE PUBLICACIONES EN MEDIOS. VALOR DE ORDEN 700,000.00.  PUBLICACION DEL 11/10 Y 12/10/2021. MONTO DEL OFICIO 154,768.80  (EXPEDIENTE ORIGINAL). </t>
  </si>
  <si>
    <t>B1500003318</t>
  </si>
  <si>
    <t xml:space="preserve">CONTRATACION DE LOS SERVICIOS DE  PERIODICOS DE COMUNICACIÓN MASIVA PARA LA COLOCACION DE PUBLICACIONES EN MEDIOS. VALOR DE ORDEN 700,000.00.  PUBLICACION DEL 11/10 Y 12/10/2021. MONTO DEL OFICIO  154,768.80 (EXPEDIENTE ORIGINAL). VALOR DEL COMPROMISO 550,000.001 </t>
  </si>
  <si>
    <t>B1500003433</t>
  </si>
  <si>
    <t xml:space="preserve">CONTRATACION DE LOS SERVICIOS DE  PERIODICOS DE COMUNICACIÓN MASIVA PARA LA COLOCACION DE PUBLICACIONES EN MEDIOS. VALOR DE ORDEN 700,000.00.  PUBLICACION DEL 11/10 Y 12/10/2021. MONTO DEL OFICIO  (EXPEDIENTE ORIGINAL EN LA FACT. 3318 ). VALOR DEL COMPROMISO 550,000.001 </t>
  </si>
  <si>
    <t>TOTAL EDITORA DEL CARIBE</t>
  </si>
  <si>
    <t>B1500003048</t>
  </si>
  <si>
    <t>EDITORA EL NUEVO DIARIO</t>
  </si>
  <si>
    <t>CONTRATACION DE LOS SERVICIOS DE  PERIODICOS DE COMUNICACIÓN MASIVA PARA LA COLOCACION DE PUBLICACIONES EN MEDIOS. VALOR DE ORDEN 700,000.00.  PUBLICACION DEL 19/03/2021. MONTO DEL OFICIO  (EXPEDIENTE ORIGINAL).  VALOR DEL COMPROMISO 550,000.00</t>
  </si>
  <si>
    <t>B1500002820</t>
  </si>
  <si>
    <t>CONTRATACION DE LOS SERVICIOS DE  PERIODICOS DE COMUNICACIÓN MASIVA PARA LA COLOCACION DE PUBLICACIONES EN MEDIOS. VALOR DE ORDEN 700,000.00.  PUBLICACION DEL 19/03/2021. MONTO DEL OFICIO  (EXPEDIENTE ORIGINAL).  VALOR DEL COMPROMISO 550,000.00. VALOR DEL OFICIO 492,226.09</t>
  </si>
  <si>
    <t>B1500003319</t>
  </si>
  <si>
    <t>B1500003320</t>
  </si>
  <si>
    <t>B1500003321</t>
  </si>
  <si>
    <t>B1500003326</t>
  </si>
  <si>
    <t>B1500003391</t>
  </si>
  <si>
    <t>B1500003414</t>
  </si>
  <si>
    <t>B1500003438</t>
  </si>
  <si>
    <t>SERVICIO POR RENOVACION (1 AÑO) DE SUSCRIPCION ANUAL DE PERIODICO PARA SER USADO EN EL RESUMEN DIARIO DE NOTICIAS DEL MINISTRO Y LA DIRECCION DE COMUNICACIONES DE ESTE MINISTERIO</t>
  </si>
  <si>
    <t xml:space="preserve">CONTRATACION DE LOS SERVICIOS DE  PERIODICOS DE COMUNICACIÓN MASIVA PARA LA COLOCACION DE PUBLICACIONES EN MEDIOS. VALOR DE ORDEN 700,000.00.  PUBLICACION DEL 11/10/2021 Y 12/10/2021. MONTO DEL OFICIO  (EXPEDIENTE ORIGINAL). </t>
  </si>
  <si>
    <t>TOTAL EDITORA EL NUEVO DIARIO</t>
  </si>
  <si>
    <t>B1500005080</t>
  </si>
  <si>
    <t xml:space="preserve">EDITORA LISTIN DIARIO </t>
  </si>
  <si>
    <t>CONTRATACION DE LOS SERVICIOS DE  PERIODICOS DE COMUNICACIÓN MASIVA PARA LA COLOCACION DE PUBLICACIONES EN MEDIOS. VALOR DE ORDEN 700,000.00.  PUBLICACION DEL 05/10/2021 MONTO DEL OFICIO  (EXPEDIENTE ORIGINAL).  VALOR DEL COMPROMISO 560,000.00 VALOR DEL OFICIO 245,064.25</t>
  </si>
  <si>
    <t>B1500005089</t>
  </si>
  <si>
    <t>B1500005092</t>
  </si>
  <si>
    <t>B1500004927</t>
  </si>
  <si>
    <t>B1500006110</t>
  </si>
  <si>
    <t>TOTAL EDITORA LISTIN DIARIO</t>
  </si>
  <si>
    <t>B1500004103</t>
  </si>
  <si>
    <t>EDITORA HOY SAS</t>
  </si>
  <si>
    <t>CONTRATACION DE LOS SERVICIOS DE  PERIODICOS DE COMUNICACIÓN MASIVA PARA LA COLOCACION DE PUBLICACIONES EN MEDIOS. VALOR DE ORDEN 700,000.00.  MONTO OFICIO 129,941.60 (ORIGINAL EN LA ORDEN 515/2021 EDITORA EL NUEVO DIARIO)</t>
  </si>
  <si>
    <t>B1500004106</t>
  </si>
  <si>
    <t>B1500004109</t>
  </si>
  <si>
    <t>CONTRATACION DE LOS SERVICIOS DE  PERIODICOS DE COMUNICACIÓN MASIVA PARA LA COLOCACION DE PUBLICACIONES EN MEDIOS. VALOR DE ORDEN 700,000.00. (ORIGINAL EN LA ORDEN 515/2021 EDITORA EL NUEVO DIARIO)</t>
  </si>
  <si>
    <t>B1500004386</t>
  </si>
  <si>
    <t>CONTRATACION DE LOS SERVICIOS DE  PERIODICOS DE COMUNICACIÓN MASIVA PARA LA COLOCACION DE PUBLICACIONES EN MEDIOS. VALOR DE ORDEN 700,000.00. (ORIGINAL EN LA ORDEN 515/2021 EDITORA EL NUEVO DIARIO). VALOR COMPROMISO 560,000.00</t>
  </si>
  <si>
    <t>B1500004389</t>
  </si>
  <si>
    <t>CONTRATACION DE LOS SERVICIOS DE  PERIODICOS DE COMUNICACIÓN MASIVA PARA LA COLOCACION DE PUBLICACIONES EN MEDIOS. VALOR DE ORDEN 700,000.00. (ORIGINAL EN LA ORDEN 515/2021 EDITORA EL NUEVO DIARIO) VALOR DEL COMPROMISO 560,000.00</t>
  </si>
  <si>
    <t>B1500004452</t>
  </si>
  <si>
    <t>TOTAL EDITORA HOY SAS</t>
  </si>
  <si>
    <t>B1500000375</t>
  </si>
  <si>
    <t>EDYJCSA</t>
  </si>
  <si>
    <t>COMPRA DE LIMAS TRIANGULARES PARA SER UTILIZADAS EN LABORES DE REFORESTACION</t>
  </si>
  <si>
    <t>TOTAL EDYJCSA</t>
  </si>
  <si>
    <t>A010010011500000103</t>
  </si>
  <si>
    <t>E &amp; V AUTO PARTS, EIRL</t>
  </si>
  <si>
    <t>COMPRA MOTOR DE ARRANQUE  PARA CAMION DAIHATSU SOLICITADO POR EL DIRECTOR PROVINCIAL ELIAS PIÑA</t>
  </si>
  <si>
    <t>A010010011500000112</t>
  </si>
  <si>
    <t>COMPRA DE GOMAS  PARA LA CAMIONETA ASIGNADA AL DESPACHO. SOLICITADO POR EL DESPACHO DEL MINISTRO</t>
  </si>
  <si>
    <t>TOTAL  E &amp; V AUTO PARTS, EIRL</t>
  </si>
  <si>
    <t>A010010010100000044</t>
  </si>
  <si>
    <t>ED2 SOLUCIONES PUBLICITARIAS</t>
  </si>
  <si>
    <t>IMPRESIÓN DE BAJANTES  PARA CELEBRACION DEL MES DE LA PATRIA SOLICITADO POR SERVICIOS GENERALES</t>
  </si>
  <si>
    <t>TOTAL  ED2 SOLUCIONES PUBLICITARIAS</t>
  </si>
  <si>
    <t>B1500000171</t>
  </si>
  <si>
    <t>ERIDANIA TROPICO RESTAURANT</t>
  </si>
  <si>
    <t>PAGO SERVICIO DE 125 REFRIGERIOS Y 200 BOTELLAS DE AGUA PARA SER CONSUMIDO EN LA JORNADA DE REFORESTACION EN EL CARRIZAL, ELIAS PIÑA D/F 19/04/2021. TIENE CHEQUE 41839 D/F 09/07/2021</t>
  </si>
  <si>
    <t>TOTAL ERIDANIA TROPICO RESTAURANT</t>
  </si>
  <si>
    <t>B1500000159</t>
  </si>
  <si>
    <t>ERNST &amp; YOUNG SRL</t>
  </si>
  <si>
    <t>SERVICIO DE CONSULTORIA PARA REALIZAR LA 1ERA. FASE PARA LA CO-CREACION DEL REGLAMENTO DE APLICACIÓN DE LA LEY GENERAL 225-20 SOBRE GESTION INTEGRAL Y CO-PROCESAMIENTO DE RESIDUOS SOLIDOS.  VALOR DEL CONTRATO 2,200,000.00.  VIGENCIA 19/05/2021 AL 19/02/2022</t>
  </si>
  <si>
    <t>TOTAL ERNST &amp; YOUNG SRL</t>
  </si>
  <si>
    <t>B1500000026</t>
  </si>
  <si>
    <t>ESTOCK SERVICIOS TECNICOS</t>
  </si>
  <si>
    <t>COMPRA DE MOBILIARIO Y EQUIPOS TECNOLOGICOS PARA USO DE LA OFICINA DE LIBRE ACCESO A LA INFORMACION DE ESTE MINISTERIO.  MONTO 129,687.90</t>
  </si>
  <si>
    <t>B1500000027</t>
  </si>
  <si>
    <t>COMPRA DE EQUIPOS Y MOBILIARIOS DE OFICINAS PARA SER UTILIZADOS EN ESTE MINISTERIO VALOR 1,268,76.50.  ESTE ES EL EXPEDIENTE ORIGINAL OC-2021-110</t>
  </si>
  <si>
    <t>TOTAL ESTOCK SERVICIOS TECNICOS</t>
  </si>
  <si>
    <t>B1500000063</t>
  </si>
  <si>
    <t>ESTRELLA ROSA SOSA</t>
  </si>
  <si>
    <t xml:space="preserve">PAGO SERVICIO JURIDICOS NOTARIALES PRESTADO A ESTE MINISTERIO </t>
  </si>
  <si>
    <t>TOTAL ESTRELLA ROSA SOSA</t>
  </si>
  <si>
    <t>EQUIPOS MOVILES VASQUEZ</t>
  </si>
  <si>
    <t>SERVICIO DE TRANSPORTE POR TRASLADO DE FURGONES QUE CONTIENEN ENRAIZADORES DESDE PUERTO PUNTA CAUCEDO A BARAHONA  SE ANULO EL CHEQUE 58100  D/F 25/07/2018 POR CAMBIO DE FONDO</t>
  </si>
  <si>
    <t>TOTAL  EQUIPOS MOVILES VASQUEZ</t>
  </si>
  <si>
    <t>A010010011500000196</t>
  </si>
  <si>
    <t xml:space="preserve">F P EXPO &amp; GRAPHIK  </t>
  </si>
  <si>
    <t>COMPRA DE MODULO PROMOCIONAL PARA LA FERIA AGOPECUARIA 2013 SOLICITADO POR EL DIRECTOR DE EDUCACION AMBIENTAL</t>
  </si>
  <si>
    <t>A010010011500000212</t>
  </si>
  <si>
    <t xml:space="preserve">INSTALACION STAND INSTITUCIONAL EXPOFERIA ALEMANA DEL 27 AL 30/03/2014 EN EL JARDIN BOTANICO NACIONAL . SOLICITADO POR EL DIRECTOR DE  EDUCACION AMBIENTAL </t>
  </si>
  <si>
    <t>A010010011500000207</t>
  </si>
  <si>
    <t xml:space="preserve">SERVICIO DE INSTALACION Y DESINSTALACION DE STAND EN LA FERIA AGROPECUARIA NACIONAL SOLICITADO POR EL DIRECTOR EDUCACION AMBIENTAL </t>
  </si>
  <si>
    <t xml:space="preserve">TOTAL  F P EXPO &amp; GRAPHIK   </t>
  </si>
  <si>
    <t xml:space="preserve">B1500000012 </t>
  </si>
  <si>
    <t>FRANCHESCA RAQUEL ROBIOU GUERRA</t>
  </si>
  <si>
    <t>SERVICIO DE REFRIGERIO PARA 20 PERSONAS QUE PARTICIPARAN EN EL ALMUERZO CON EL MINISTRO Y LOS MINISTROS DE MEDIO AMBIENTE Y ECONOMIA EN EL SALON MULTIUSO D/F 14/05/2021</t>
  </si>
  <si>
    <t>TOTAL FRANCHESCA RAQUEL ROBIOU GUERRA</t>
  </si>
  <si>
    <t>B1500011146</t>
  </si>
  <si>
    <t>GAS ANTILLANO</t>
  </si>
  <si>
    <t>COMPRA DE GAS PROPANO PARA LA PREPARACION DE LOS ALIMENTOS DE LOS RECINTOS 1 Y 2 DEL INSTITUTO DEL AMBIENTE EN JARABACOA.  MONTO DE LA ORDEN 75,000.00</t>
  </si>
  <si>
    <t>TOTAL GAS ANTILLANO</t>
  </si>
  <si>
    <t>B1500000066</t>
  </si>
  <si>
    <t>GEMORO SOLUTIONS RD</t>
  </si>
  <si>
    <t xml:space="preserve">COMPRA DE (1) LECTOR CODIGO DE BARRA, (1) IMPRESORA PARA ETIQUETAS Y ROLLOS DE PAPEL PARA ETIQUETAS PARA SER UTILIZADOS EN LOS TRABAJOS DE ORGANIZACIÓN EN EL ARCHIVO CENTRAL DE ESTE MINISTERIO.  MONTO DE LA ORDEN 23,393.50 </t>
  </si>
  <si>
    <t>TOTAL GEMORO SOLUTIONS RD</t>
  </si>
  <si>
    <t>GENERE IMPORT</t>
  </si>
  <si>
    <t>COMPRA DE 40 GOMAS 265/70/R15 Y 80 GOMAS 215/75/R17.5 PARA SER UTILIZADAS POR LOS VEHICULOS DE ESTE MINISTERIO</t>
  </si>
  <si>
    <t>TOTAL GENERE IMPORT</t>
  </si>
  <si>
    <t>GENIUS SERVICE</t>
  </si>
  <si>
    <t>ADQUISICION DE 1281 BOTELLONES DE 5 GLS. DE AGUA PARA SER UTILIZADOS EN LA SEDE CENTRAL Y ALGUNAS DEPENDENCIAS DE ESTE MINISTERIO.  VALOR 64,050.00 LIB. 11341/2021 ANULADO PORQUE LA FACTURA ESTA FUERA DEL CONTRATO</t>
  </si>
  <si>
    <t>TOTAL GENIUS SERVICE</t>
  </si>
  <si>
    <t>B1500001585</t>
  </si>
  <si>
    <t>GRUPO DIARIO LIBRE</t>
  </si>
  <si>
    <t>CONTRATACION DE LOS SERVICIOS DE  PERIODICOS DE COMUNICACIÓN MASIVA PARA LA COLOCACION DE PUBLICACIONES EN MEDIOS. FECHA DE PUBLICACION 28/09/2021</t>
  </si>
  <si>
    <t>TOTAL GRUPO DIARIO LIBRE</t>
  </si>
  <si>
    <t>B1500000018</t>
  </si>
  <si>
    <t>GRUPO SETDOM</t>
  </si>
  <si>
    <t xml:space="preserve">COMPRA DE 50 COLCHONES DE GOMA TIPO MILITAR PARA USO DEL PERSONAL QUE ESTARA APOSTADO EN EL OPERATIVO PARA EL RESCATE DEL PARQUE NACIONAL VALLE NUEVO.  </t>
  </si>
  <si>
    <t>B1500000020</t>
  </si>
  <si>
    <t xml:space="preserve">COMPRA DE 65 FRAZADAS EN LANA PARA USO DEL PERSONAL QUE ESTARA APOSTADO EN EL OPERATIVO PARA EL RESCATE DEL PARQUE NACIONAL VALLE NUEVO.  </t>
  </si>
  <si>
    <t>TOTAL GRUPO SETDOM</t>
  </si>
  <si>
    <t>A010010011500001144</t>
  </si>
  <si>
    <t xml:space="preserve">GUERRERO PEÑA AUTO PARTS </t>
  </si>
  <si>
    <t>COMPRAS DE PIEZAS Y GOMAS PARA MOTOCICLETAS DE ESTE MINISTERIO SOLICITADO POR TRANSPORTACION 30,845.20</t>
  </si>
  <si>
    <t>A010010011500001150</t>
  </si>
  <si>
    <t xml:space="preserve">COMPRAS DE PIEZAS Y GOMAS PARA MOTOCICLETAS DE ESTE MINISTERIO 304,475 SOLICITADO POR TRANSPORTACION </t>
  </si>
  <si>
    <t xml:space="preserve">TOTAL  GUERRERO PEÑA AUTO PARTS </t>
  </si>
  <si>
    <t>HAMBIENTES MODULARES</t>
  </si>
  <si>
    <t>COMPRA DE EQUIPOS Y MOBILIARIOS PARA SER UTILIZADOS EN LAS DIRECCIONES PROVINCIALES DE ESTE MINISTERIO.  MONTO DEL CONTRATO 912,000.50.  VIGENCIA 25/06/2021 AL 25/10/2021.  EXPEDIENTE ORIGINAL ES ESTOCK FACT. NCF 27. OC-2021-110</t>
  </si>
  <si>
    <t>HERRAJES ELECTRICOS DEL CARIBE JUKARISA</t>
  </si>
  <si>
    <t>COMPRA DE MATERIAL GASTABLE DE OFICINA (600 UN. DE PEGAMENTO) PARA USO DE ESTE MINISTERIO Y SUS DIFERENTES DEPENDENCIAS.  ESTE ES EL EXPEDIENTE ORIGINAL</t>
  </si>
  <si>
    <t>TOTAL HERRAJES ELECTRICOS DEL CARIBE JUKARISA</t>
  </si>
  <si>
    <t>A010010011500000035</t>
  </si>
  <si>
    <t>HISPANIOLA PLANT VIVERO</t>
  </si>
  <si>
    <t>COMPRA DE PALMA Y GRAMA UTILIZADA EN EL ACONDICIONAMIENTO DE LAS AREAS VERDES DEL ALBERGUE OLIMPICO. SOLICITADO POR RECURSOS FORESTALES</t>
  </si>
  <si>
    <t>TOTAL  HISPANIOLA PLANT VIVERO</t>
  </si>
  <si>
    <t>HOLDOR INVESTMENT</t>
  </si>
  <si>
    <t>COMPRA DE PAPEL TOALLA PARA BAÑOS PARA SER UTILIZADOS EN ESTE MINISTERIO.  NCF 08 VENCIDO.</t>
  </si>
  <si>
    <t>TOTAL HOLDOR INVESTMENT</t>
  </si>
  <si>
    <t>A010010011500000044</t>
  </si>
  <si>
    <t>HYPERTEC SOLUCIONES Y CONSULTORIA</t>
  </si>
  <si>
    <t>ADQUISICION DE INVERSOR DE 5 KILOS PARA LA OFICINA DE LA DIRECCION  PROVINCIAL INDEPENDENCIA</t>
  </si>
  <si>
    <t>TOTAL  HYPERTEC SOLUCIONES Y CONSULTORIA</t>
  </si>
  <si>
    <t>B1500000165</t>
  </si>
  <si>
    <t>ICARUS</t>
  </si>
  <si>
    <t>PRIMER PAGO POR COMPRA DE ALIMENTOS, PARA SER CONSUMIDOS POR EL PERSONAL DEL SENPA QUE PRESTA  SERVICIO EN EL PARQUE NACIONAL LOS HAITICES, MIMARENA Y PERSONAL MILITAR DE LA UNIDAD DE ACCION RRAPIDA DE LA FUERZA DE TAREA (CUITRAN FTC) CORRESP. A LOS MESES  DE ABRIL, MAYO Y JUNIO 2021.  VALOR DEL CONTRATO 1,164,262.67. VIGENCIA DEL CONTRATO 27/05/2021 AL 27/08/2021.  ESTE ES EL EXPEDIENTE ORIGINAL</t>
  </si>
  <si>
    <t>TOTAL ICARUS</t>
  </si>
  <si>
    <t>IMPORTADORA K&amp;G</t>
  </si>
  <si>
    <t>COMPRA DE 40 GOMAS 205/R14C PARA SER UTILIZADAS POR LOS VEHICULOS DE ESTE MINISTERIO</t>
  </si>
  <si>
    <t>TOTAL IMPORTADORA K&amp;G</t>
  </si>
  <si>
    <t>A010010011500005346</t>
  </si>
  <si>
    <t>IMPRESOS Y SERVICIOS LOPEZ</t>
  </si>
  <si>
    <t>COMPRA DE SOBRES TIMBRADOS PARA USO EN LA DIVISION DE CORRESPONDENCIA</t>
  </si>
  <si>
    <t>TOTAL  IMPRESOS Y SERVICIOS LOPEZ</t>
  </si>
  <si>
    <t>A010010011500000301</t>
  </si>
  <si>
    <t>INSTITUTO DOMINICANO DE TELECOMUNICACIONES</t>
  </si>
  <si>
    <t>PAGO DERECHO DE USO DEL ESPECTRO RADIOELECTRICO POR LOS TRANSMISORES QUE UTILIZAN LAS FRECUENCIAS DE ESTE MINISTERIO. VALOR OFICIO 72,055.54</t>
  </si>
  <si>
    <t>A010010011500000279</t>
  </si>
  <si>
    <t>A010010011500000802</t>
  </si>
  <si>
    <t>TOTAL  INSTITUTO DOMINICANO DE TELECOMUNICACIONES</t>
  </si>
  <si>
    <t>B1500000262</t>
  </si>
  <si>
    <t>INVERSIONES TEJADA VALERA</t>
  </si>
  <si>
    <t xml:space="preserve">COMPRA DE MATERIAL GASTABLE DE OFICINA  PARA USO DE ESTE MINISTERIO Y SUS DIFERENTES DEPENDENCIAS.  EXPEDIENTE ORIGINAL REPOSA EN HERRAJES ELECTRICOS DEL CARIBE NCF 16.  </t>
  </si>
  <si>
    <t>TOTAL INVERSIONES TEJADA VALERA INTERVAL</t>
  </si>
  <si>
    <t>P010010011502246750</t>
  </si>
  <si>
    <t>ISABEL MARIA CASTILLO DE LOS SANTOS</t>
  </si>
  <si>
    <t>SERVICIO DE REFRIGERIO PARA 60 PERSONAS QUE PARTICIPARON EN EL TALLER FORMANDO LIDERES JOVENES AMBIENTALES EL 03/07/2014 SOLICITADO POR EL COORDINADOR PROVINCIAL</t>
  </si>
  <si>
    <t>TOTAL  ISABEL MARIA CASTILLO DE LOS SANTOS</t>
  </si>
  <si>
    <t>B1500000379</t>
  </si>
  <si>
    <t>JCQ INGENIERIA EN ASCENSORES</t>
  </si>
  <si>
    <t>PAGO SERVICIO DE MANTENIMIENTO PREVENTIVO A 2 ASCENSORES VIEJOS DE ESTE MINISTERIO CORRESPONDIENTE AL MES DE OCTUBRE 2021. VALOR DE LA ORDEN  127,440.00 POR 1 AÑO (12 VISITAS). 1ER. PAGO</t>
  </si>
  <si>
    <t>TOTAL JCQ INGENIERIA EN ASCENSORES</t>
  </si>
  <si>
    <t>B1500000954</t>
  </si>
  <si>
    <t>JARDIN ILUSIONES</t>
  </si>
  <si>
    <t>SERVICIO DE REFRIGERIO PARA SER CONSUMIDO POR POR EL PERONAL QUE PARTICIPO EN LOS  TALLERES LOS DIAS 11 Y 12/12/2021 EN MONTE PLATA</t>
  </si>
  <si>
    <t>TOTAL JARDIN ILUSIONES</t>
  </si>
  <si>
    <t>A010010011500001495</t>
  </si>
  <si>
    <t>JE PIEZAS Y SERVICIOS</t>
  </si>
  <si>
    <t>ADQUISICION DE GOMAS PARA LA CAMIONETA ISUZU DIMAX PROVINCIAL SAN CRISTOBAL</t>
  </si>
  <si>
    <t>A010010011500001557</t>
  </si>
  <si>
    <t>ADQUISICION DE BATERIAS PARA VEHICULO NISSAN TURISTAR, ASIGNADO DIVISION DE TRANSPORTACION</t>
  </si>
  <si>
    <t>B1500000233</t>
  </si>
  <si>
    <t>COMPRA DE PIEZAS PARA SER UTILIZADAS EN DIFERENTES VEHICULOS PARA ESTE MINISTERIO. NCF 225 ANULADO PORQUE ESTABA VENCIDO.</t>
  </si>
  <si>
    <t>TOTAL  JE PIEZAS Y SERVICIOS</t>
  </si>
  <si>
    <t>B1500000184</t>
  </si>
  <si>
    <t>JIMUSA COMERCIAL</t>
  </si>
  <si>
    <t>COMPRA DE 1 BEBEDERO, 1 NEVERA EJECUTIVA, 1 MICROONDAS, 1 LICUADORA Y 1 ESTUFA MABE DE 30 PULG. PARA USO EN LA DIRECCION PROVINCIAL DE SPM.  VALOR 131,570.00. LIBRAMIENTO 11369 DEVUELTO PARA APLICAR NOTA DE CREDITO PORQUE  ENTREGARON LA NEVERA  EJECUTIVA CUANDO ERA UNA DE  12 PIES.</t>
  </si>
  <si>
    <t>TOTAL JIMUSA COMERCIAL</t>
  </si>
  <si>
    <t>P010010011500247068</t>
  </si>
  <si>
    <t>JOCELYN GONZALEZ CORREA</t>
  </si>
  <si>
    <t>PAGO SERVICIO DE REFRIGERIO PARA  30 PERSONAS ACTIVIDAD CON GRUPO DE EMPRESARIOS DE HAINA EL 22/11/2011</t>
  </si>
  <si>
    <t>P010010011500247064</t>
  </si>
  <si>
    <t>SERVICIO DE REFRIGERIO 20 PERSONAS Y ALMUERZO EL 21/09/2011  INTERCAMBIOO DE GUARDAPARQUES CON EL DR. CRAIG  MACFARLAND</t>
  </si>
  <si>
    <t>TOTAL  JOCELYN GONZALEZ CORREA</t>
  </si>
  <si>
    <t>B1500000157</t>
  </si>
  <si>
    <t>JOLTECA</t>
  </si>
  <si>
    <t>COMPRA DE 67 UNIDADES DE ZAPAPICO BELLOTA REFORZADO  PARA SER UTILIZADO EN LABORES DE REFORESTACION</t>
  </si>
  <si>
    <t>TOTAL JOLTECA</t>
  </si>
  <si>
    <t>A010010011500000003</t>
  </si>
  <si>
    <t xml:space="preserve">LUIS FELIPE CARTAGENA  </t>
  </si>
  <si>
    <t>SERV. ENMARCADO PINTURA  DIA DE LA FAMILIA SOLICITADO POR EL DIRECTOR ADMINISTRATIVO</t>
  </si>
  <si>
    <t xml:space="preserve">TOTAL  LUIS FELIPE CARTAGENA  </t>
  </si>
  <si>
    <t>LIS REPRESENTACIONES</t>
  </si>
  <si>
    <t>CONFECCION DE MANTELES PARA USO CONTINUO DE LAS ACTIVIDADES DE NUESTRO MINISTERIO. VALOR 63,720.00. LIBRAMIENTO 8919/2020 ANULADO POR EL RUBRO</t>
  </si>
  <si>
    <t>B1500000011</t>
  </si>
  <si>
    <t>SERVICIO DE REFRIGERIO PARA EL PERSONAL QUE PARTICIPO EN LA REUNION EDUCATIVA CON LOS EDUCADORES AMBIENTALES. LIBRAMIENTO 9096/2020. ANULADO LIBRAMIENO 9858/2020 ANULADO POR EL RUBRO.  VALOR 186,933.24. ANULADO LIB. 2925/2021 POR EL RUBRO</t>
  </si>
  <si>
    <t>TOTAL LIS REPRESENTACIONES</t>
  </si>
  <si>
    <t>B1500000121</t>
  </si>
  <si>
    <t>LOLA 5 MULTISERVICES</t>
  </si>
  <si>
    <t>COMPRA DE 70 RESMA DE PAPEL BOND 8 1/2 x 13 PARA SER UTILIZADOS EN LOS DIFERENTES DEPARTAMENTOS DE ESTE MINISTERIO Y SUS DEPENDENCIAS</t>
  </si>
  <si>
    <t>B1500000143</t>
  </si>
  <si>
    <t>COMPRA SUMINISTRO DE OFICINA PARA SER UTILIZADOS EN LA SUPERVISION Y FISCALIZACION AMBIENTAL DE ESTE MINISTERIO.  MONTO DEL OFICIO 9,422.30</t>
  </si>
  <si>
    <t>TOTAL LOLA 5 MULTISERVICES</t>
  </si>
  <si>
    <t>B1500000028</t>
  </si>
  <si>
    <t>LOAZ TRADING &amp; CONSULTING</t>
  </si>
  <si>
    <t>TOTAL LOAZ TRADING &amp; CONSULTING</t>
  </si>
  <si>
    <t>B1500000153</t>
  </si>
  <si>
    <t>LUZ MAGALY ROMAN CASADO</t>
  </si>
  <si>
    <t xml:space="preserve">PAGO SERVICIOS JURIDICOS NOTARIALES REALIZADO A ESTE MINISTERIO.  </t>
  </si>
  <si>
    <t>TOTAL LUZ MAGALY ROMAN CASADO</t>
  </si>
  <si>
    <t>B1500000046</t>
  </si>
  <si>
    <t>MARMOLEJOS SURIEL COMERCIAL</t>
  </si>
  <si>
    <t>COMPRA DE ALIMENTOS E INSUMOS PARA SER CONSUMIDOS POR EL PERSONAL QUE LABORA EN LOS PARQUES NACIONALES LOS HAITISES, VALLE NUEVO Y SIERRA DDE BAHORUCO LOTE 1.  VIGENCIA DEL CONTRATO 15/07/2021 AL 15/12/2021. MONTO 510,456.94.  ESTE ES EL EXPEDIENTE ORIGINAL.  NCF 41 SUSTITUIDO POR EL NCF 46 PORQUE YA ESTABA PAGADO.</t>
  </si>
  <si>
    <t>B1500000043</t>
  </si>
  <si>
    <t>COMPRA DE ALIMENTOS, MATERIALES DE LIMPIEZA E INSUMOS PARA EL PERSONAL DE AREAS PROTEGIDAS DE VALLE NUEVO.  MONTO DEL OFICIO 640,053.96</t>
  </si>
  <si>
    <t>B1500000044</t>
  </si>
  <si>
    <t>COMPRA DE ALIMENTOS NO PERECEDEROS, MATERIALES DE LIMPIEZA E INSUMOS PARA LOS PARTICIPANTES EN EL CURSO DE TECNICAS BASICAS DE INCENDIOS FORESTALES PARA 60 MILITARES DE LAS FFAA Y DEL SENPA.  MONTO DEL OFICIO 107,672.60</t>
  </si>
  <si>
    <t>TOTAL  MARMOLEJOS SURIEL COMERCIAL</t>
  </si>
  <si>
    <t>A010010011500000154</t>
  </si>
  <si>
    <t>MARTINEZ AUDIO</t>
  </si>
  <si>
    <t>ALQUILER DE AUDIO PARA FIESTA NAVIDEÑA 2011 SOLICITADO POR EVENTOS.</t>
  </si>
  <si>
    <t>TOTAL  MARTINEZ AUDIO</t>
  </si>
  <si>
    <t>MARTINEZ COSS CONSULTING</t>
  </si>
  <si>
    <t xml:space="preserve">SERVICIOS LEGALES PARA ACOMPAÑAMIENTO EN LA ACCION DE AMPARO PREVENTIVO PARA DETENER EL DAÑO A LA SALUD Y EL MEDIO AMBIENTE EN LA PROVINCIA DE BARAHONA.  MONTO 728,060.00 DEVUELTO LIB. 9200/2021 PORQUE NO ES SERVICIO POR EXCEPSION </t>
  </si>
  <si>
    <t>TOTAL MARTINEZ COSS CONSULTING</t>
  </si>
  <si>
    <t>B1500000628</t>
  </si>
  <si>
    <t>MAX COMERCIAL</t>
  </si>
  <si>
    <t>TOTAL MAX COMERCIAL</t>
  </si>
  <si>
    <t>MFP NUÑEZ SUPLIDORES</t>
  </si>
  <si>
    <t>COMPRA DE MATERIALES FERRETEROS PARA REMOZAMIENTO DE LA SEDE CENTRAL DE ESTE MINISTERIO. (25 GLS. PINTURA BLANCA, 15 GLS. PINTURA SALMON Y 50 MOTAS ANTIGOTA).  MONTO DEL OFICIO 42,509.50</t>
  </si>
  <si>
    <t>TOTAL MFP NUÑEZ SUPLIDORES</t>
  </si>
  <si>
    <t>A010010011501815159</t>
  </si>
  <si>
    <t>MILENA SANTANA BUFFETS</t>
  </si>
  <si>
    <t>SERVICIO DE REFRIGERIO EN  TALLER DE CONFORMACION DEL COMITÉ DE MANEJO Y DESARROLLO,  EL 28/03/2012. ERA POR EL FONDO IWACANRD</t>
  </si>
  <si>
    <t>A010010011501815167</t>
  </si>
  <si>
    <t>SERVICIO DE REFRIGERIO PARA 30 PERSONAS EL 28/03/2014 TALLER CAPACITACION PERSONAL DEL SENPA</t>
  </si>
  <si>
    <t>A010010011501815166</t>
  </si>
  <si>
    <t xml:space="preserve">SERVICIO DE REFRIGERIO PARA 26 PERSONAS EL 31/03/2014  PARA LA PRESENTACION INSTITUCIONES POSTULANTES COMO ENTIDAD NACIONAL IMPLENTADORA DEL FONDO DE ADAPTACION </t>
  </si>
  <si>
    <t>A010010011501815168</t>
  </si>
  <si>
    <t>SERVICIO DE REFRIGERIO PARA 85 PERSONAS EL 02/05/2014 JORNADA DE REFORESTACION</t>
  </si>
  <si>
    <t>A010010011501815169</t>
  </si>
  <si>
    <t>SERVICIO DE REFRIGERIO PARA 25 PERSONAS EL 09/05/2014 PARA TALLER GENERO, POLITICAS GLOBALES Y MEDIO AMBIENTE</t>
  </si>
  <si>
    <t>TOTAL  MILENA SANTANA BUFFETS</t>
  </si>
  <si>
    <t>A010010011500000634</t>
  </si>
  <si>
    <t>MUEBLES VISMEL</t>
  </si>
  <si>
    <t>COMPRA DE 4 CREDENZA SOLICITADA POR LA DIRECCION DE VENTANILLA UNICA VALOR 28,261.00</t>
  </si>
  <si>
    <t>A010010011500000660</t>
  </si>
  <si>
    <t>COMPRA DE ESTUFA DE 30 PULGADA, EN ACERO INOXIDABLE Y 6 HORNILLAS. SOLICITADA POR EL ENCARGADO DE COORDINACION INSTERISTITUCIONAL  VALOR 27,128.20</t>
  </si>
  <si>
    <t>A010010011500000674</t>
  </si>
  <si>
    <t>COMPRA DE ESCRITORIO DE METAL PARA SER UTILIZADO EN LA DIRECCION PROVINCIAL DEL DISTRITO NACIONAL</t>
  </si>
  <si>
    <t>A010010011500000679</t>
  </si>
  <si>
    <t>COMPRA DE VARIOS ARTICULOS Y ELECTRODOSMETISCO  DE COCINAS VALOR  72,770.60. SOLICITADO POR LA DIRECCION MUNICIPAL DE CONSTANZA</t>
  </si>
  <si>
    <t>A010010011500000678</t>
  </si>
  <si>
    <t>COMPRA DE 2 TABURETES PARA SER COLOCADOS EN LOS ASCENSORES</t>
  </si>
  <si>
    <t>TOTAL  MUEBLES VISMEL</t>
  </si>
  <si>
    <t>B1500000088</t>
  </si>
  <si>
    <t>MULTISERVICE 24 FL</t>
  </si>
  <si>
    <t>COMPRA DE MATERIALES FERRETEROS PARA USO DE VARIAS DEPENDENCIAS DE ESTE MINISTERIO.  EXPEDIENTE ORIGINAL ES A FAVOR DE DEYALEX COMERCIAL</t>
  </si>
  <si>
    <t>COMPRA DE COMESTIBLES PARA EL PERSONAL DEL BANCO DE SEMILLAS Y LAS BRIGADAS DE COLECCIÓN.  VALOR DE LA ORDEN 175,449.48.  ESTE ES EL EXPEDIENTE ORIGINAL</t>
  </si>
  <si>
    <t>TOTAL MULTISERVICE 24 FL</t>
  </si>
  <si>
    <t>B1500000054</t>
  </si>
  <si>
    <t>MULTISERVICIOS ALEMI</t>
  </si>
  <si>
    <t>COMPRA DE ALIMENTOS PARA EL  PERSONAL DE BANCO DE SEMILLAS</t>
  </si>
  <si>
    <t>TOTAL MULTISERVICIOS ALEMI</t>
  </si>
  <si>
    <t>B1500000006</t>
  </si>
  <si>
    <t>NINJA</t>
  </si>
  <si>
    <t xml:space="preserve">PAGO FINAL DEL 50%  DEL VALOR 4,307,000 POR CONTRATACION SERVICIOS DE CONSULTORIA PARA LA REALIZACION DE INVWSTIGACION  DE OPINION PUBLICA, DIGITAL, SISTEMA DE ALERTAS TEMPRANAS Y DENUNCIAS CIUDADANA  EN ESTE MINISTERIO.  VALOR CONTRATO 4,307,000.00.  1ER. PAGO 20%, 2DO. PAGO 30% Y 50% AL CIERRE. </t>
  </si>
  <si>
    <t>TOTAL NINJA</t>
  </si>
  <si>
    <t>B1500000060</t>
  </si>
  <si>
    <t>OBISPO VIOLA FIGUEREO</t>
  </si>
  <si>
    <t>PAGO DEDUCIBLE POR CAMBIO DE CRITAL Y PIEZAS MAS MANO DE OBRA</t>
  </si>
  <si>
    <t>TOTAL  OBISPO VIOLA FIGUEREO</t>
  </si>
  <si>
    <t>B15000003836</t>
  </si>
  <si>
    <t>OFFITEK</t>
  </si>
  <si>
    <t>COMPRA DE MATERIAL GASTABLE DE OFICINA  PARA USO DE ESTE MINISTERIO Y SUS DIFERENTES DEPENDENCIAS.  EXPEDIENTE ORIGINAL REPOSA EN HERRAJES ELECTRICOS DEL CARIBE NCF 16.  MONTO DEL OFICIO 292,595.76</t>
  </si>
  <si>
    <t>B15000003745</t>
  </si>
  <si>
    <t>TOTAL OFFITEK</t>
  </si>
  <si>
    <t>P010010011502875944</t>
  </si>
  <si>
    <t>PABLO AQUINO</t>
  </si>
  <si>
    <t>SERVICIO ALQUILER DE CAMION DAIHATSU, MES DE OCTUBRE 2017 PARA TRANSPORTE DE GANADO QUE ANDA DEAMBULANDO EN AUTOPISTA NORDESTE, SOLICITADO POR DIRECCION PROVINCIAL DE MONTE PLATA</t>
  </si>
  <si>
    <t>TOTAL  PABLO AQUINO</t>
  </si>
  <si>
    <t>B1500000024 OJO FACTURA DUPLICADA</t>
  </si>
  <si>
    <t>PEDRO MANUEL CASALS HIJO  &amp; ASOCIADOS</t>
  </si>
  <si>
    <t>SERVICIO DE CONSULTORIA JURIDICA ESPECIALIZADA EN EL MINISTERIO AMBIENTE Y RECURSOS NATURALES . VALOR DEL CONTRATO 1,062,000.00 DEL 17-12-2020 AL 17-03-2022.  CAMBIAR FORMA DE PAGO A PRESENTACION DE FACTURA (MES DE JULIO-21) VALOR DEL OFICIO 283,200.00</t>
  </si>
  <si>
    <t>SERVICIO DE CONSULTORIA JURIDICA ESPECIALIZADA EN EL MINISTERIO AMBIENTE Y RECURSOS NATURALES . VALOR DEL CONTRATO 1,062,000.00 DEL 17-12-2020 AL 17-03-2022.  CAMBIAR FORMA DE PAGO A PRESENTACION DE FACTURA (MES DE AGOSTO-21) VALOR DEL OFICIO 283,200.00</t>
  </si>
  <si>
    <t>SERVICIO DE CONSULTORIA JURIDICA ESPECIALIZADA EN EL MINISTERIO AMBIENTE Y RECURSOS NATURALES . VALOR DEL CONTRATO 1,062,000.00 DEL 17-12-2020 AL 17-03-2022.  CAMBIAR FORMA DE PAGO A PRESENTACION DE FACTURA (MES DE SEPTIEMBRE-21) VALOR DEL OFICIO 283,200.00</t>
  </si>
  <si>
    <t>SERVICIO DE CONSULTORIA JURIDICA ESPECIALIZADA EN EL MINISTERIO AMBIENTE Y RECURSOS NATURALES . VALOR DEL CONTRATO 1,062,000.00 DEL 17-12-2020 AL 17-03-2022.  CAMBIAR FORMA DE PAGO A PRESENTACION DE FACTURA (MES DE OCTUBRE-21) VALOR DEL OFICIO 283,200.00</t>
  </si>
  <si>
    <t>A010010011500000314</t>
  </si>
  <si>
    <t>PERFILES Y COMPETENCIAS</t>
  </si>
  <si>
    <t>SERVICIO DE CAPACITACION DEL 04 AL 06/06/2015 JUAN EXPEDITO Y JUAN NUÑEZ VALOR 157,150.00</t>
  </si>
  <si>
    <t>TOTAL  PERFILES Y COMPETENCIAS</t>
  </si>
  <si>
    <t>B1500000211</t>
  </si>
  <si>
    <t>PERIN COMERCIAL</t>
  </si>
  <si>
    <t>COMPRA DE 20 ROLLOS DE PAPEL DE PLOTTER 36" X 150" PARA ORDENAR Y CONSERVAS LOS DOCUMENTOS TRANSFERIDOS AL ARCHIVO CENTRAL DE ESTE MINISTERIO</t>
  </si>
  <si>
    <t>TOTAL  PERIN COMERCIAL</t>
  </si>
  <si>
    <t>B1500000004</t>
  </si>
  <si>
    <t>PROLLELZA MANAGEMENT SERVICE</t>
  </si>
  <si>
    <t>PAGO SEGUNDO Y ULTIMO PAGO DE CUBICACION POR SERVICIO DE REPARACION Y ADECUACION DE COCINA Y PUERTAS EN EL DESPACHO DEL MINISTRO</t>
  </si>
  <si>
    <t>TOTAL  PROLLELZA MANAGEMENT SERVICE</t>
  </si>
  <si>
    <t>A010010011500000245</t>
  </si>
  <si>
    <t>PROVEEDORES DOMINICANOS PROVEDOM</t>
  </si>
  <si>
    <t>COMPRA DE UN CARRITO DE CARGA EN ACERO INOXIDABLE PARA EL DEPARTAMENTO DE PRESUPUESTO</t>
  </si>
  <si>
    <t>TOTAL  PROVEEDORES DOMINICANOS PROVEDOM</t>
  </si>
  <si>
    <t>B1500002373</t>
  </si>
  <si>
    <t>PUBLICACIONES AHORA</t>
  </si>
  <si>
    <t>PAGO SERVICIO DE RENOVACION DE SUSCRIPCION ANUAL DE 3 EJEMPLARES CORRESPONDIENTE AL PERIODO 29/10/2021 AL 29/10/2022 PARA USO DEL DESPACHO DEL MINISTRO</t>
  </si>
  <si>
    <t>TOTAL PUBLICACIONES AHORA</t>
  </si>
  <si>
    <t>A010010011500000550</t>
  </si>
  <si>
    <t>PUBLICOM</t>
  </si>
  <si>
    <t>SERVICIO DE IMPRESIÓN DE VINIL ADHESIVO DE ALTA RESOLUCION PARA SER UTILIZADA EN LA DIVULGACION DE LA NUEVA ESTRUCTURA ORGANIZATIVA SOLICITADA POR LA DIRECCION DE COMUNICACIONES</t>
  </si>
  <si>
    <t>TOTAL  PUBLICOM</t>
  </si>
  <si>
    <t>B1500000201</t>
  </si>
  <si>
    <t>PUBLIMONITOR</t>
  </si>
  <si>
    <t>QUINTO PAGO CONTRATACION DE CONSULTORIA PARA SERVICIOS DE MONITOREO Y GRABACION DE MEDIOS DE OPINION PUBLICA PARA ESTE MINISTERIO.  VIGENCIA 29/01/2021 AL 29/01/2022.  VALOR 2,212,500.00.  PERIODO DEL 01 AL 30 DE SEPTIEMBRE 2021. VALOR 184,375.00</t>
  </si>
  <si>
    <t>B1500000207</t>
  </si>
  <si>
    <t>SEXTO PAGO CONTRATACION DE CONSULTORIA PARA SERVICIOS DE MONITOREO Y GRABACION DE MEDIOS DE OPINION PUBLICA PARA ESTE MINISTERIO.  VIGENCIA 29/01/2021 AL 29/01/2022.  VALOR 2,212,500.00.  PERIODO DEL 01 AL 31 DE OCTUBRE 2021. VALOR 184,375.00</t>
  </si>
  <si>
    <t>TOTAL PUBLIMONITOR</t>
  </si>
  <si>
    <t>B1500000151</t>
  </si>
  <si>
    <t>PUNTO ASTURIAS BAR Y RESTAURANT</t>
  </si>
  <si>
    <t>CONTRATACION SERVICIOS DE CATERING PARA DIFERENTES ACTIVIDADES A CELEBRARSE EN LA SEDE CENTRAL DE ESTE MINISTERIO DURANTE EL MES DE SEPTIEMBRE 2021</t>
  </si>
  <si>
    <t>B1500000152</t>
  </si>
  <si>
    <t>CONTRATACION SERVICIOS DE CATERING PARA LAS APERTURAS DEL COMITÉ DE COMPRAS Y CONTRATACIONES A CELEBRARSE EN LA SEDE CENTRAL DE ESTE MINISTERIO</t>
  </si>
  <si>
    <t>TOTAL PUNTO ASTURIAS BAR Y RESTAURANT</t>
  </si>
  <si>
    <t>B1500000003</t>
  </si>
  <si>
    <t>RECONMAGEN</t>
  </si>
  <si>
    <t>COMPRA DE ALIMENTOS E INSUMOS PARA SER CONSUMIDOS POR EL PERSONAL QUE LABORA EN LOS PARQUES NACIONALES LOS HAITISES, VALLE NUEVO Y SIERRA DDE BAHORUCO LOTE 3.  VIGENCIA DEL CONTRATO 15/07/2021 AL 15/12/2021. MONTO 705,298.08.  EL EXPEDIENTE ORIGINAL ESTA EN MARMOLEJOS SURIEL COMERCIAL NCF 41.</t>
  </si>
  <si>
    <t>TOTAL RECONMAGEN</t>
  </si>
  <si>
    <t>A010010011500000046</t>
  </si>
  <si>
    <t xml:space="preserve">RED FOX SOLUTION  </t>
  </si>
  <si>
    <t>SERVICIO DE REFRIGERIO PARA 25  PERSONAS QUE LABORAN EN EL DESPACHO Y EL VICEMINISTERIO ADMINISTRATIVO Y FINANCIERO  DEL 08 AL 16/03/2011. EL CHEQUE 123895 D/F 26/02/2013 SE REINTEGRO Y POR ERROR SE  ARCHIVO.</t>
  </si>
  <si>
    <t xml:space="preserve">TOTAL  RED FOX SOLUTION  </t>
  </si>
  <si>
    <t>B1500000226</t>
  </si>
  <si>
    <t>REFRIGERACION F &amp; H</t>
  </si>
  <si>
    <t>COMPRA DE MATERIALES FERRETEROS PARA USO DE VARIAS DEPENDENCIAS DE ESTE MINISTERIO.  EXPEDIENTE ORIGINAL ES A FAVOR DE DEYALEX COMERCIAL.  MONTO DE LA ORDEN 115,801.98</t>
  </si>
  <si>
    <t>TOTAL REFRIGERACION F &amp; H</t>
  </si>
  <si>
    <t>A010010011500006342</t>
  </si>
  <si>
    <t>REPUESTO DE LA COSTA (RECOSTA)</t>
  </si>
  <si>
    <t>REPARACION DE VEHICULOS Y MANTENIMIENTO VEHICULO CHEVROLET AÑO 2011, ASIGNADO AL DIRECTOR PROVINCIAL  MARIA TRINIDAD SANCHEZ</t>
  </si>
  <si>
    <t>TOTAL  REPUESTOS DE LA COSTA (RECOSTA)</t>
  </si>
  <si>
    <t>A010010011500001644</t>
  </si>
  <si>
    <t>REPUESTO NUÑEZ</t>
  </si>
  <si>
    <t xml:space="preserve">SERVICIO DE REPARACION Y MANTENIMIENTO DE LA CAMIONETA MAZDA 2001,ASGINADAA LA DIREC. PROV. SANTO DOMINGO.  </t>
  </si>
  <si>
    <t>TOTAL  REPUESTO NUÑEZ</t>
  </si>
  <si>
    <t>A01001001150000001</t>
  </si>
  <si>
    <t>RESTAURANTE PARAISO CAÑO HONDO Y/O NELTON ORLANDO PIMENTEL</t>
  </si>
  <si>
    <t>SERVICIO DE REFRIGERIO EL 29/10/2014  PARA 30 PERSONAS QUE PARTICIPARON EN ACTIVIDAD ECOTURISTICA EN LOS HAITISES</t>
  </si>
  <si>
    <t>TOTAL  RESTAURANTE PARAISO CAÑO HONDO Y/O NELTON ORLANDO PIMENTEL</t>
  </si>
  <si>
    <t>RIZEK LINARES ENTRETENIMIENTOS, SRL</t>
  </si>
  <si>
    <t>SERVICIO IMPRESIÓN DE 500 TARJETAS DE INVITACION PARA LA CELEBRACION DEL DIA MUNDIAL DEL MEDIO AMBIENTE. VALOR 24,780.00 LIB. 4949 ANULADO PARA REHACER POR TENER FECHAS POSTERIORES A LA FECHA DE LA CELEBRACION</t>
  </si>
  <si>
    <t>TOTAL  RIZEK LINARES ENTRETENIMIENTOS, SRL</t>
  </si>
  <si>
    <t>B15000017114</t>
  </si>
  <si>
    <t xml:space="preserve">SANTO DOMINGO MOTOR </t>
  </si>
  <si>
    <t>SERVICIO DE REPARACION Y MANTENIMIENTO DE VEHICULOS PERTENECIENTES A LA FLOTILLA VEHICULAR EN GARANTIA DE FABRICA. VALOR DE LA ORDEN 826,000.00. VALOR A PAGAR 506,700.18 YA TIENE LIBRAMIENTO 8637</t>
  </si>
  <si>
    <t>B15000017123</t>
  </si>
  <si>
    <t>B15000017181</t>
  </si>
  <si>
    <t>B15000017302</t>
  </si>
  <si>
    <t>B15000017310</t>
  </si>
  <si>
    <t>PREFACTURA 1750390860</t>
  </si>
  <si>
    <t>SERVICIO DE REPARACION Y MANTENIMIENTO DE VEHICULOS (REEMPLAZO DE INTERRUPTOR Y BATERIA AL VEHICULO NISSAN PATROL Y62) VEHICULO DEL MINISTRO</t>
  </si>
  <si>
    <t xml:space="preserve">TOTAL SANTO DOMINGO MOTOR </t>
  </si>
  <si>
    <t>NO TIENE FACTURA</t>
  </si>
  <si>
    <t>SECUNDINO ALBERTO PEREZ ALMONTE Y/O RENATO RUIZ GUERRERO</t>
  </si>
  <si>
    <t>PRIMER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</si>
  <si>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SEGUNDO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</si>
  <si>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TERCER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</si>
  <si>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CUARTO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</si>
  <si>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TOTAL SECUNDINO ALBERTO PEREZ ALMONTE</t>
  </si>
  <si>
    <t>SEMILLAS TROPICALES Y/O BANCO DE RESERVAS</t>
  </si>
  <si>
    <t>COMPRA DE 35 KILOS DE SEMILLAS PINUS CARIBAEA PARA REFORESTACION DEL AÑO 2021 US$10,295.57 A UNA TASA 57.60</t>
  </si>
  <si>
    <t xml:space="preserve">TOTAL SEMILLAS TROPICALES Y/O BANCO DE RESERVAS </t>
  </si>
  <si>
    <t>B1500000617</t>
  </si>
  <si>
    <t>SERVICIOS EMPRESARIALES CANAAN</t>
  </si>
  <si>
    <t>COMPRA DE 2,000,000 DE FUNDAS PLASTICAS NEGRAS 4x7 PARA SER UTILIZADAS LA PRODUCCION DE PLANTAS DE LOS VIVEROS DE ESTE MINISTERIO.  VALOR DEL CONTRATO 660,800.00. ENTREGARON 1,000,000 DE FUNDAS</t>
  </si>
  <si>
    <t>B1500000643</t>
  </si>
  <si>
    <t>B1500000656</t>
  </si>
  <si>
    <t>TOTAL SERVICIOS EMPRESARIALES CANAAN</t>
  </si>
  <si>
    <t>SERVICIOS LEGALES INTERNACIONALES JIMENEZ &amp; JIMENEZ</t>
  </si>
  <si>
    <t>SEGUNDO PAGO SERVICIOS DE CONSULTORIA JURIDICA ESPECIALIZADA EN RESPONSABILIDAD CIVIL DE DAÑO AL MEDIO AMBIENTE CORRESPONDIENTE AL MES DE AGOSTO 2021. VALOR DEL CONTRATO 985,000.00. VIGENCIA 06/04/2021 AL 06/04/2022</t>
  </si>
  <si>
    <t>B1500000025</t>
  </si>
  <si>
    <t>TERCER PAGO SERVICIOS DE CONSULTORIA JURIDICA ESPECIALIZADA EN RESPONSABILIDAD CIVIL DE DAÑO AL MEDIO AMBIENTE CORRESPONDIENTE AL MES DE SEPTIEMBRE 2021. VALOR DEL CONTRATO 985,000.00.  VIGENCIA 06/04/2021 AL 06/04/2022</t>
  </si>
  <si>
    <t>TOTAL SERVICIOS LEGALES INTERNACIONALES JIMENEZ &amp; JIMENEZ</t>
  </si>
  <si>
    <t>B1500002163</t>
  </si>
  <si>
    <t>SERVICIO SISTEMA MOTRIZ A.MAG.</t>
  </si>
  <si>
    <t>SERVICIO DE MANTENIMIENTO DEL VEHICULO TOYOTA HILUX, 2010 NEGRA ASIGNADO A LA DIRECCION PROVINCIAL DE BAHORUCO, ORDEN 1,654,950.00 (AUMENTO 50%)  VALOR  DEL OFICIO 247,607.71</t>
  </si>
  <si>
    <t>B1500002161</t>
  </si>
  <si>
    <t>SERVICIO DE REPARACION Y MANTENIMIENTO DEL VEHICULO TOYOTA HILUX, 2010 BLANCA ASIGNADO A LA DIRECCION PROVINCIAL DE BAHORUCO, ORDEN 1,654,950.00 (AUMENTO 50%)    VALOR  DEL OFICIO 247,607.71</t>
  </si>
  <si>
    <t>TOTAL SERVICIO SISTEMA MOTRIZ A.MAG.</t>
  </si>
  <si>
    <t>A010010011500001843</t>
  </si>
  <si>
    <t>SIERRA PEÑA AUTO SERVICES</t>
  </si>
  <si>
    <t>SERVICIO DE REPARACION Y MANTENIMIENTO VEHICULO FORD EXPLORER, ASIGNADO A TRANSPORTACION.  VALOR FACT. 108,190.35.</t>
  </si>
  <si>
    <t>A010010011500002263</t>
  </si>
  <si>
    <t>SERVICIO DE REPARACION Y MANTENIMIENTO VEHICULO TOYOTA ASIGNADO A LA DIRECCION FINANCIERA VALOR 71,266.60</t>
  </si>
  <si>
    <t>TOTAL  SIERRA PEÑA AUTO SERVICES AÑO 2016 Y 2018</t>
  </si>
  <si>
    <t>B1500000570</t>
  </si>
  <si>
    <t>TERCER PAGO SERVICIO DE REPARACION Y MANTENIMIENTO TOYOTA  HILUX ASIGNADO A REFORSTACION VALOR SOLICITUD 604,364.14 VALOR 72,054.34</t>
  </si>
  <si>
    <t>B1500000566</t>
  </si>
  <si>
    <t>TERCER PAGO SERVICIO DE REPARACION Y MANTENIMIENTO MISUBISHI L200 ASIGNADO A TRANSPORTACION VALOR 604,364.14 VALOR FACT. 190,364.14</t>
  </si>
  <si>
    <t>B1500000563</t>
  </si>
  <si>
    <t>TERCER PAGO SERVICIO DE REPARACION Y MANTENIMIENTO CHEVROLET AVALANCHE ASIGNADO AL DESPACHO VALOR SOLICITUD 604,364.14 VALOR FACT. 216,748.30</t>
  </si>
  <si>
    <t>B1500000561</t>
  </si>
  <si>
    <t>TERCER PAGO SERVICIO DE REPARACION Y MANTENIMIENTO CAMION ISUZU ASIGNADO A TRANSPORTACION VALOR SOLICITUD 604,364.14 VALOR FACT. 125,333.70</t>
  </si>
  <si>
    <t>B1500000562</t>
  </si>
  <si>
    <t>TERCER PAGO SERVICIO DE REPARACION Y MANTENIMIENTO  HONDA CIVIC ASIGNADO AL EN. DE ARCHIVO CENTRAL  VALOR ORDEN  SOLICITUD 387,368.04 VALOR FACT. 68,528.50 ANULADO LIB. 11914</t>
  </si>
  <si>
    <t>B1500000555</t>
  </si>
  <si>
    <t>TERCER PAGO SERVICIO DE REPARACION Y MANTENIMIENTO  FORD RANGER ASIGNADO A COSTEROS Y MARINOS VALOR SOLICITUD 387,368.04 VALOR FACT. 236,158.12 ANULADO LIB. 11914</t>
  </si>
  <si>
    <t>B1500000564</t>
  </si>
  <si>
    <t>TERCER PAGO SERVICIO DE REPARACION Y MANTENIMIENTO ISUZU DIMAX  ASIGNADO AL DIRECTOR PROTECCION AMBIENTAL DESPACHO VALOR SOLICITUD 387,368.04 VALOR FACT. 82,681.42 ANULADO LIB. 11914</t>
  </si>
  <si>
    <t>TOTAL  SIERRA PEÑA AUTO SERVICES AÑO 2019</t>
  </si>
  <si>
    <t>A010010011500000520</t>
  </si>
  <si>
    <t>SOEM &amp; COMERCIAL</t>
  </si>
  <si>
    <t>COMPRA DE MATERIALES PARA EL DEPARTAMENTO DE SERVICIOS GENERALES</t>
  </si>
  <si>
    <t>TOTAL  SOEM &amp; COMERCIAL</t>
  </si>
  <si>
    <t>P010010011502488921</t>
  </si>
  <si>
    <t>STEVEN BAUTISTA</t>
  </si>
  <si>
    <t>SERVICIO DE REFRIGERIO PARA 20 PERSONAS REUNION DEL COMITÉ NACIONAL DE RAMSAR. EL 18/09/2015. VALOR CORREGIDO ES 21,876.00 EN VEZ DE 21,476.00</t>
  </si>
  <si>
    <t>P010010011502488920</t>
  </si>
  <si>
    <t>SERVICIO DE REFRIGERIO PARA 50 PERSONAS EL 10/08/2015 TALLER DE SOCIABILIZACION DEL PARQUE NACIONAL LOS HITISES SOLICITADO POR EL DIRECTOR DE AREAS PROTEGIDAS</t>
  </si>
  <si>
    <t>P010010011502488936</t>
  </si>
  <si>
    <t>SERVICIO DE REFRIGERIO PARA 25 PERSONAS EL 15/06/2016 TALLER DE PARTICIPACION COMUNITARIO DE GESTION.  LA ENTRADA DE ALMACEN TIENE LA FACTURA CON UN ERROR. SOLICITADO POR COSTEROS Y MARINOS</t>
  </si>
  <si>
    <t>TOTAL  STEVEN BAUTISTA</t>
  </si>
  <si>
    <t>A010010011500001312</t>
  </si>
  <si>
    <t>SUPLECA  COMERCIAL</t>
  </si>
  <si>
    <t>COMPRA DE MADERA, BROCHAS  Y SELLALO TODO. PARA REPARACION CENTRO DE VISITANTES EN EL VALLE DEL TETERO SOLICITADO AREAS PROTEGIDAS POR  89,567.31</t>
  </si>
  <si>
    <t>A010010011500001320</t>
  </si>
  <si>
    <t>COMPRA DE PITO CON CADENA PARA SER DISTRIBUIDOS A LOS EMPLEADOS DEL MINISTERIO COMO MECANISMO DE AUXILIO EN CASO DE POSIBLE DESASTRE.</t>
  </si>
  <si>
    <t>A010010011500001330</t>
  </si>
  <si>
    <t>COMPRA DE MATERIALES  PARA LA CONSTRUCCION DE CENTRO DE PROTECCION Y VIGILANCIA EN EL PARQUE ECODEPORTE EN BAYONA, SOLICITADO POR RECURSOS FORESTALES VALOR 44,925.43</t>
  </si>
  <si>
    <t>TOTAL  SUPLECA  COMERCIAL</t>
  </si>
  <si>
    <t>SUPLIDORA INDUSTRIAL DOMINICANA</t>
  </si>
  <si>
    <t>COMPRA DE 135 MACHETES PARA SER UTILIZADOS EN LABORES DE REFORESTACION QUE REALIZA ESTE MINISTERIO.  VALOR 127,440.00.  LIB. 10189 DEVUELTO.</t>
  </si>
  <si>
    <t>TOTAL SUPLIDORA INDUSTRIAL DOMINICANA</t>
  </si>
  <si>
    <t>SERVICIOS DE IMPRESIÓN Y ENCUADERNACION DEL PLAN ESTRATEGICO INSTITUCIONAL, MANUAL DE PROCESOS Y PROCEDIMIENTOS, MANUAL DE CONTROL INTERNO Y MANUAL DE CALIDAD PARA USO DE ESTE MINISTERIO (5 DE CADA UNO) VALOR 129,516.80</t>
  </si>
  <si>
    <t>TOTAL SUPLIDORA TRY</t>
  </si>
  <si>
    <t>A010010011500000027</t>
  </si>
  <si>
    <t>TECHNALAB</t>
  </si>
  <si>
    <t>ADQUISICION EQUIPOS DE BUCEO QUE SERVIRAN COMO HERRAMIENTAS DEL VICEMINISTERIO COSTEROS EL VALOR 72,806.00</t>
  </si>
  <si>
    <t>TOTAL  TECHNALAB</t>
  </si>
  <si>
    <t>A010010011500000204</t>
  </si>
  <si>
    <t>TECNIGLOBAL, SRL.  Y/O DL MARKETING</t>
  </si>
  <si>
    <t>SERVICIO DE REFRIGERIO PARA MONTAJE ACTIVIDAD VERANO VERDE EL DIA 18/08/2010 . ESTAS DEUDA  FUE TRANSFERIDA  A DL MARKETING VALOR 25,151.55 LIBRAMIENTO 8383 ANULADO ANULADO LIBRAMIENTO 1972/2017 MENOS NOTA DE CREDITO NCF 15 D/F 01/05/2015 SOLICITADA POR LA ENCARGADA DE EVENTOS</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</si>
  <si>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</si>
  <si>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A010010011500000031</t>
  </si>
  <si>
    <t>SERVICIO DE REFRIGERIO EL 27/10/2010  EL VALOR  ERA VALOR 49,694.81 . ESTAS DEUDA  FUE TRANSFERIDA  A DL MARKETING. VALOR FACTURA 50,913.68 ANULADO LIBRAMIENTO 1972/2017MENOS NOTA DE CREDITO NCF 11 D/F 01/02/2015</t>
  </si>
  <si>
    <t>A010010011500000034</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</si>
  <si>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</si>
  <si>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SERVICIO DE REFRIGERIO PARA 75 PERSONAS EL 29/10/2010 EL VALOR ERA DE 42,639.42 ESTAS DEUDA  FUE TRANSFERIDA  A DL MARKETING VALOR FACTURA 43,855.27 ANULADO LIBRAMIENTO 1972 MENOS NOTA DE CREDITO NCF 14 D/F 01/05/2018. SOLICITADA POR EVENTOS.</t>
  </si>
  <si>
    <t>TOTAL  TECNIGLOBAL, SRL.  Y/O DL MARKETING</t>
  </si>
  <si>
    <t>A010010011500000330</t>
  </si>
  <si>
    <t>TEKNOWLOGIC DOMINICANA</t>
  </si>
  <si>
    <t>CREACION DE ARCHIVOS XML PARA LAS INTEGRACIONES DE LA VENTANILLA UNICA DE INVERSION . SOLICITADO POR VETANILLA UNICA.</t>
  </si>
  <si>
    <t>A010010011500000484</t>
  </si>
  <si>
    <t>DEUDA CONTRAIDA ATRAVES DEL CONTRATO DL-87-2011 POR UN MONTO TOTAL $47,976,969,89 POR LA COM-. QUEDA PENDIENTE 1,632,340.91</t>
  </si>
  <si>
    <t>TOTAL  TEKNOWLOGIC DOMINICANA</t>
  </si>
  <si>
    <t>B1500000312</t>
  </si>
  <si>
    <t>TRANSPORTE ENCARNACION REYES</t>
  </si>
  <si>
    <t>CONTRATACION SERVICIO DE ALQUILER DE TRANSPORTE (14 PASAJEROS) PARA USO DEL PERSONAL DE PROTOCOLO Y EVENTOS PARA MONTAR ACTIVIDAD QUE SERA REALIZADA EN LA CIUDAD DE SANTIAGO CON LA ASISTENCIA DEL MINISTRO (IDA Y VUELTA)</t>
  </si>
  <si>
    <t>TOTAL TRANSPORTE ENCARNACION REYES</t>
  </si>
  <si>
    <t>B1500000704</t>
  </si>
  <si>
    <t>VARGAS SERVICIOS DE CATERING</t>
  </si>
  <si>
    <t>SERVICIO DE MONTAJE Y REFRIGERIO PARA JORNADA DE VACUNACION DEL COVID-19 EN EL LOBBY DEL 2DO. NIVEL DE ESTE MINISTERIO.  LOS DIAS 04, 05 Y 06 DE OCTUBRE 2021.</t>
  </si>
  <si>
    <t>B1500000722</t>
  </si>
  <si>
    <t>SERVICIO DE MONTAJE Y REFRIGERIO PARA JORNADA DE VACUNACION DEL COVID-19 EN EL LOBBY DEL 2DO. NIVEL DE ESTE MINISTERIO.  LOS DIAS 08, 09 Y 10 DE SEPTIEMBRE 2021.</t>
  </si>
  <si>
    <t>TOTAL VARGAS SERVICIOS DE CATERING</t>
  </si>
  <si>
    <t>B1500000112</t>
  </si>
  <si>
    <t>VEMEN VENTURA MENDIETA</t>
  </si>
  <si>
    <t>COMPRA DE SEMILLAS FORESTALES DE DIFERENTES ESPECIES PARA USO DE LABORES DE REFORESTACION DE ESTE MINISTERIO</t>
  </si>
  <si>
    <t>TOTAL VEMEN VENTURA MENDIETA</t>
  </si>
  <si>
    <t>B1500000115</t>
  </si>
  <si>
    <t xml:space="preserve">VICFRASA </t>
  </si>
  <si>
    <t>COMPRA DE 1,000,000 FUNDAS PLASTICAS NEGRAS 4x7 PARA SER UTILIZADAS EN LA PRODUCCION DE PLANTAS PARA VIVEROS DE ESTE MINISTERIO.  MONTO DEL CONTRATO 354,000.00</t>
  </si>
  <si>
    <t xml:space="preserve">TOTAL VICFRASA </t>
  </si>
  <si>
    <t>TOTAL GENERAL</t>
  </si>
  <si>
    <t>MONTO PENDIENTE</t>
  </si>
  <si>
    <t>MONTO PAGADO A LA FECHA</t>
  </si>
  <si>
    <t>MONTO FACTURADO</t>
  </si>
  <si>
    <t xml:space="preserve">PREPARADO POR </t>
  </si>
  <si>
    <t xml:space="preserve">BRELY YOHANA MONTERO </t>
  </si>
  <si>
    <t>CONTADORA</t>
  </si>
  <si>
    <t>DEPARTAMENTO DE CONTABILIDAD</t>
  </si>
  <si>
    <t>FECHA FIN FACTURA</t>
  </si>
  <si>
    <t>ESTADO (COMPLETO, PENDIENTE Y ATRASADO)</t>
  </si>
  <si>
    <t>RELACION DE CUENTAS POR PAGAR  POR PROVEEDORES AL   30 DE NOVIEMBRE 2021</t>
  </si>
  <si>
    <t xml:space="preserve">PENDIENTE DE PAGO POR FALTA DE IMPUESTOS </t>
  </si>
  <si>
    <t>COMPLETO ESPERANDO AUTORIZACION DE PAGO</t>
  </si>
  <si>
    <t>PENDIENTE DE PAGO INCOMPLETO</t>
  </si>
  <si>
    <t>PENDIENTE DE PAGO FALTA  DE CERTIFIAION DEL CONTRATO</t>
  </si>
  <si>
    <t>PENDIENTE DE PAGO POR FALTA DE CERTIFICACION Y CONTRATO</t>
  </si>
  <si>
    <t>PENDIENTE DE PAGO POR FALTA DE RPE ACTUALIZADO</t>
  </si>
  <si>
    <t>PENDIENTE DE PAGO EXPEDEINTE INCOMPLETO</t>
  </si>
  <si>
    <t xml:space="preserve">SUPLIDORA TRY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</si>
</sst>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dd/mm/yyyy;@"/>
    <numFmt numFmtId="165" formatCode="#,##0.00&quot; &quot;;&quot;(&quot;#,##0.00&quot;)&quot;;&quot;-&quot;#&quot; &quot;;&quot; &quot;@&quot; &quot;"/>
  </numFmts>
  <fonts count="8" x14ac:knownFonts="1">
    <font>
      <sz val="11"/>
      <color rgb="FF000000"/>
      <name val="Calibri"/>
      <family val="2"/>
    </font>
    <font>
      <sz val="11"/>
      <color rgb="FF000000"/>
      <name val="Calibri"/>
      <family val="2"/>
    </font>
    <font>
      <b/>
      <sz val="12"/>
      <color rgb="FF000000"/>
      <name val="Calibri"/>
      <family val="2"/>
    </font>
    <font>
      <sz val="12"/>
      <color rgb="FF000000"/>
      <name val="Calibri"/>
      <family val="2"/>
    </font>
    <font>
      <b/>
      <sz val="11"/>
      <color rgb="FF000000"/>
      <name val="Calibri"/>
      <family val="2"/>
    </font>
    <font>
      <sz val="11"/>
      <name val="Calibri"/>
      <family val="2"/>
    </font>
    <font>
      <b/>
      <sz val="11"/>
      <name val="Calibri"/>
      <family val="2"/>
    </font>
    <font>
      <sz val="9"/>
      <name val="Calibri"/>
      <family val="2"/>
    </font>
  </fonts>
  <fills count="15">
    <fill>
      <patternFill patternType="none"/>
    </fill>
    <fill>
      <patternFill patternType="gray125"/>
    </fill>
    <fill>
      <patternFill patternType="solid">
        <fgColor theme="4" tint="-0.249977111117893"/>
        <bgColor indexed="64"/>
      </patternFill>
    </fill>
    <fill>
      <patternFill patternType="solid">
        <fgColor theme="0"/>
        <bgColor rgb="FFFFFFFF"/>
      </patternFill>
    </fill>
    <fill>
      <patternFill patternType="solid">
        <fgColor rgb="FFFFFFFF"/>
        <bgColor rgb="FFFFFFFF"/>
      </patternFill>
    </fill>
    <fill>
      <patternFill patternType="solid">
        <fgColor theme="5" tint="0.39997558519241921"/>
        <bgColor rgb="FFFFFFFF"/>
      </patternFill>
    </fill>
    <fill>
      <patternFill patternType="solid">
        <fgColor theme="5" tint="0.39997558519241921"/>
        <bgColor rgb="FFFDEADA"/>
      </patternFill>
    </fill>
    <fill>
      <patternFill patternType="solid">
        <fgColor theme="0"/>
        <bgColor rgb="FFFDEADA"/>
      </patternFill>
    </fill>
    <fill>
      <patternFill patternType="solid">
        <fgColor theme="0"/>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5" tint="0.39997558519241921"/>
        <bgColor rgb="FFFCE4D6"/>
      </patternFill>
    </fill>
    <fill>
      <patternFill patternType="solid">
        <fgColor theme="0"/>
        <bgColor rgb="FFFCE4D6"/>
      </patternFill>
    </fill>
    <fill>
      <patternFill patternType="solid">
        <fgColor theme="5" tint="0.59999389629810485"/>
        <bgColor rgb="FFFFFFFF"/>
      </patternFill>
    </fill>
    <fill>
      <patternFill patternType="solid">
        <fgColor theme="5" tint="0.59999389629810485"/>
        <bgColor rgb="FFFDEADA"/>
      </patternFill>
    </fill>
  </fills>
  <borders count="13">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3">
    <xf numFmtId="0" fontId="0" fillId="0" borderId="0"/>
    <xf numFmtId="43" fontId="1" fillId="0" borderId="0" applyFont="0" applyFill="0" applyBorder="0" applyAlignment="0" applyProtection="0"/>
    <xf numFmtId="165" fontId="1" fillId="0" borderId="0" applyFont="0" applyBorder="0" applyProtection="0"/>
  </cellStyleXfs>
  <cellXfs count="93">
    <xf numFmtId="0" fontId="0" fillId="0" borderId="0" xfId="0"/>
    <xf numFmtId="0" fontId="3" fillId="0" borderId="0" xfId="0" applyFont="1"/>
    <xf numFmtId="0" fontId="4" fillId="2" borderId="2" xfId="0" applyFont="1" applyFill="1" applyBorder="1" applyAlignment="1">
      <alignment horizontal="center"/>
    </xf>
    <xf numFmtId="164" fontId="5" fillId="4" borderId="4" xfId="0" applyNumberFormat="1" applyFont="1" applyFill="1" applyBorder="1" applyAlignment="1">
      <alignment horizontal="center" wrapText="1"/>
    </xf>
    <xf numFmtId="0" fontId="5" fillId="4" borderId="4" xfId="0" applyFont="1" applyFill="1" applyBorder="1" applyAlignment="1">
      <alignment horizontal="center" wrapText="1"/>
    </xf>
    <xf numFmtId="0" fontId="5" fillId="4" borderId="4" xfId="0" applyFont="1" applyFill="1" applyBorder="1" applyAlignment="1">
      <alignment horizontal="left" wrapText="1"/>
    </xf>
    <xf numFmtId="4" fontId="6" fillId="6" borderId="4" xfId="0" applyNumberFormat="1" applyFont="1" applyFill="1" applyBorder="1" applyAlignment="1">
      <alignment wrapText="1"/>
    </xf>
    <xf numFmtId="4" fontId="5" fillId="4" borderId="4" xfId="0" applyNumberFormat="1" applyFont="1" applyFill="1" applyBorder="1" applyAlignment="1">
      <alignment wrapText="1"/>
    </xf>
    <xf numFmtId="4" fontId="6" fillId="5" borderId="4" xfId="0" applyNumberFormat="1" applyFont="1" applyFill="1" applyBorder="1" applyAlignment="1">
      <alignment wrapText="1"/>
    </xf>
    <xf numFmtId="164" fontId="5" fillId="3" borderId="4" xfId="0" applyNumberFormat="1" applyFont="1" applyFill="1" applyBorder="1" applyAlignment="1">
      <alignment horizontal="center" wrapText="1"/>
    </xf>
    <xf numFmtId="0" fontId="5" fillId="3" borderId="4" xfId="0" applyFont="1" applyFill="1" applyBorder="1" applyAlignment="1">
      <alignment horizontal="center" wrapText="1"/>
    </xf>
    <xf numFmtId="0" fontId="6" fillId="3" borderId="4" xfId="0" applyFont="1" applyFill="1" applyBorder="1" applyAlignment="1">
      <alignment horizontal="left" wrapText="1"/>
    </xf>
    <xf numFmtId="0" fontId="5" fillId="3" borderId="4" xfId="0" applyFont="1" applyFill="1" applyBorder="1" applyAlignment="1">
      <alignment horizontal="left" wrapText="1"/>
    </xf>
    <xf numFmtId="0" fontId="5" fillId="8" borderId="4" xfId="0" applyFont="1" applyFill="1" applyBorder="1" applyAlignment="1">
      <alignment horizontal="left" wrapText="1"/>
    </xf>
    <xf numFmtId="4" fontId="5" fillId="7" borderId="4" xfId="0" applyNumberFormat="1" applyFont="1" applyFill="1" applyBorder="1" applyAlignment="1">
      <alignment wrapText="1"/>
    </xf>
    <xf numFmtId="165" fontId="5" fillId="4" borderId="4" xfId="2" applyFont="1" applyFill="1" applyBorder="1" applyAlignment="1">
      <alignment wrapText="1"/>
    </xf>
    <xf numFmtId="4" fontId="5" fillId="3" borderId="4" xfId="0" applyNumberFormat="1" applyFont="1" applyFill="1" applyBorder="1" applyAlignment="1">
      <alignment wrapText="1"/>
    </xf>
    <xf numFmtId="164" fontId="5" fillId="0" borderId="4" xfId="0" applyNumberFormat="1" applyFont="1" applyFill="1" applyBorder="1" applyAlignment="1">
      <alignment horizontal="center" wrapText="1"/>
    </xf>
    <xf numFmtId="0" fontId="5" fillId="0" borderId="4" xfId="0" applyFont="1" applyFill="1" applyBorder="1" applyAlignment="1">
      <alignment horizontal="center" wrapText="1"/>
    </xf>
    <xf numFmtId="0" fontId="5" fillId="0" borderId="4" xfId="0" applyFont="1" applyFill="1" applyBorder="1" applyAlignment="1">
      <alignment horizontal="left" wrapText="1"/>
    </xf>
    <xf numFmtId="4" fontId="6" fillId="0" borderId="4" xfId="0" applyNumberFormat="1" applyFont="1" applyFill="1" applyBorder="1" applyAlignment="1">
      <alignment wrapText="1"/>
    </xf>
    <xf numFmtId="4" fontId="5" fillId="0" borderId="4" xfId="0" applyNumberFormat="1" applyFont="1" applyFill="1" applyBorder="1" applyAlignment="1">
      <alignment wrapText="1"/>
    </xf>
    <xf numFmtId="4" fontId="6" fillId="9" borderId="4" xfId="0" applyNumberFormat="1" applyFont="1" applyFill="1" applyBorder="1" applyAlignment="1">
      <alignment wrapText="1"/>
    </xf>
    <xf numFmtId="164" fontId="5" fillId="8" borderId="4" xfId="0" applyNumberFormat="1" applyFont="1" applyFill="1" applyBorder="1" applyAlignment="1">
      <alignment horizontal="center" wrapText="1"/>
    </xf>
    <xf numFmtId="0" fontId="5" fillId="8" borderId="4" xfId="0" applyFont="1" applyFill="1" applyBorder="1" applyAlignment="1">
      <alignment horizontal="center" wrapText="1"/>
    </xf>
    <xf numFmtId="4" fontId="5" fillId="8" borderId="4" xfId="0" applyNumberFormat="1" applyFont="1" applyFill="1" applyBorder="1" applyAlignment="1">
      <alignment wrapText="1"/>
    </xf>
    <xf numFmtId="4" fontId="5" fillId="3" borderId="4" xfId="0" applyNumberFormat="1" applyFont="1" applyFill="1" applyBorder="1" applyAlignment="1">
      <alignment horizontal="center" wrapText="1"/>
    </xf>
    <xf numFmtId="0" fontId="5" fillId="0" borderId="4" xfId="0" applyFont="1" applyBorder="1" applyAlignment="1">
      <alignment wrapText="1"/>
    </xf>
    <xf numFmtId="4" fontId="6" fillId="10" borderId="4" xfId="0" applyNumberFormat="1" applyFont="1" applyFill="1" applyBorder="1" applyAlignment="1">
      <alignment wrapText="1"/>
    </xf>
    <xf numFmtId="4" fontId="5" fillId="7" borderId="4" xfId="0" applyNumberFormat="1" applyFont="1" applyFill="1" applyBorder="1" applyAlignment="1">
      <alignment horizontal="right" wrapText="1"/>
    </xf>
    <xf numFmtId="4" fontId="6" fillId="6" borderId="4" xfId="0" applyNumberFormat="1" applyFont="1" applyFill="1" applyBorder="1" applyAlignment="1">
      <alignment horizontal="right" wrapText="1"/>
    </xf>
    <xf numFmtId="164" fontId="5" fillId="0" borderId="4" xfId="0" applyNumberFormat="1" applyFont="1" applyBorder="1"/>
    <xf numFmtId="0" fontId="5" fillId="0" borderId="4" xfId="0" applyFont="1" applyBorder="1"/>
    <xf numFmtId="0" fontId="5" fillId="0" borderId="4" xfId="0" applyFont="1" applyBorder="1" applyAlignment="1">
      <alignment horizontal="center" wrapText="1"/>
    </xf>
    <xf numFmtId="0" fontId="5" fillId="0" borderId="4" xfId="0" applyFont="1" applyBorder="1" applyAlignment="1">
      <alignment horizontal="center"/>
    </xf>
    <xf numFmtId="43" fontId="5" fillId="0" borderId="4" xfId="1" applyFont="1" applyBorder="1"/>
    <xf numFmtId="4" fontId="6" fillId="9" borderId="4" xfId="0" applyNumberFormat="1" applyFont="1" applyFill="1" applyBorder="1"/>
    <xf numFmtId="4" fontId="5" fillId="0" borderId="4" xfId="0" applyNumberFormat="1" applyFont="1" applyFill="1" applyBorder="1" applyAlignment="1">
      <alignment horizontal="right" wrapText="1"/>
    </xf>
    <xf numFmtId="0" fontId="5" fillId="3" borderId="4" xfId="0" applyFont="1" applyFill="1" applyBorder="1" applyAlignment="1">
      <alignment wrapText="1"/>
    </xf>
    <xf numFmtId="164" fontId="6" fillId="3" borderId="4" xfId="0" applyNumberFormat="1" applyFont="1" applyFill="1" applyBorder="1" applyAlignment="1">
      <alignment horizontal="center" wrapText="1"/>
    </xf>
    <xf numFmtId="0" fontId="6" fillId="3" borderId="4" xfId="0" applyFont="1" applyFill="1" applyBorder="1" applyAlignment="1">
      <alignment horizontal="center" wrapText="1"/>
    </xf>
    <xf numFmtId="4" fontId="6" fillId="11" borderId="4" xfId="0" applyNumberFormat="1" applyFont="1" applyFill="1" applyBorder="1" applyAlignment="1">
      <alignment wrapText="1"/>
    </xf>
    <xf numFmtId="4" fontId="5" fillId="12" borderId="4" xfId="0" applyNumberFormat="1" applyFont="1" applyFill="1" applyBorder="1" applyAlignment="1">
      <alignment wrapText="1"/>
    </xf>
    <xf numFmtId="1" fontId="7" fillId="8" borderId="4" xfId="0" applyNumberFormat="1" applyFont="1" applyFill="1" applyBorder="1" applyAlignment="1">
      <alignment horizontal="center" wrapText="1"/>
    </xf>
    <xf numFmtId="4" fontId="5" fillId="7" borderId="4" xfId="0" applyNumberFormat="1" applyFont="1" applyFill="1" applyBorder="1" applyAlignment="1">
      <alignment horizontal="center" wrapText="1"/>
    </xf>
    <xf numFmtId="4" fontId="6" fillId="14" borderId="4" xfId="0" applyNumberFormat="1" applyFont="1" applyFill="1" applyBorder="1" applyAlignment="1">
      <alignment horizontal="center" wrapText="1"/>
    </xf>
    <xf numFmtId="165" fontId="6" fillId="6" borderId="4" xfId="2" applyFont="1" applyFill="1" applyBorder="1" applyAlignment="1">
      <alignment wrapText="1"/>
    </xf>
    <xf numFmtId="164" fontId="5" fillId="3" borderId="4" xfId="0" applyNumberFormat="1" applyFont="1" applyFill="1" applyBorder="1" applyAlignment="1">
      <alignment horizontal="center"/>
    </xf>
    <xf numFmtId="0" fontId="5" fillId="3" borderId="4" xfId="0" applyFont="1" applyFill="1" applyBorder="1" applyAlignment="1">
      <alignment horizontal="center"/>
    </xf>
    <xf numFmtId="4" fontId="5" fillId="3" borderId="4" xfId="0" applyNumberFormat="1" applyFont="1" applyFill="1" applyBorder="1" applyAlignment="1">
      <alignment horizontal="right" wrapText="1"/>
    </xf>
    <xf numFmtId="164" fontId="5" fillId="0" borderId="0" xfId="0" applyNumberFormat="1" applyFont="1" applyBorder="1"/>
    <xf numFmtId="0" fontId="5" fillId="0" borderId="0" xfId="0" applyFont="1" applyBorder="1"/>
    <xf numFmtId="0" fontId="5" fillId="0" borderId="0" xfId="0" applyFont="1" applyBorder="1" applyAlignment="1">
      <alignment horizontal="center" wrapText="1"/>
    </xf>
    <xf numFmtId="0" fontId="0" fillId="0" borderId="4" xfId="0" applyBorder="1"/>
    <xf numFmtId="0" fontId="0" fillId="8" borderId="0" xfId="0" applyFill="1"/>
    <xf numFmtId="0" fontId="0" fillId="8" borderId="4" xfId="0" applyFill="1" applyBorder="1"/>
    <xf numFmtId="4" fontId="5" fillId="8" borderId="4" xfId="0" applyNumberFormat="1" applyFont="1" applyFill="1" applyBorder="1" applyAlignment="1">
      <alignment horizontal="right" wrapText="1"/>
    </xf>
    <xf numFmtId="0" fontId="4" fillId="2" borderId="2" xfId="0" applyFont="1" applyFill="1" applyBorder="1" applyAlignment="1">
      <alignment horizontal="center" wrapText="1"/>
    </xf>
    <xf numFmtId="0" fontId="4" fillId="2" borderId="1" xfId="0" applyFont="1" applyFill="1" applyBorder="1" applyAlignment="1">
      <alignment horizontal="center"/>
    </xf>
    <xf numFmtId="0" fontId="6" fillId="0" borderId="0" xfId="0" applyFont="1" applyBorder="1"/>
    <xf numFmtId="0" fontId="6" fillId="5" borderId="6" xfId="0" applyFont="1" applyFill="1" applyBorder="1" applyAlignment="1">
      <alignment horizontal="left" wrapText="1"/>
    </xf>
    <xf numFmtId="0" fontId="5" fillId="4" borderId="6" xfId="0" applyFont="1" applyFill="1" applyBorder="1" applyAlignment="1">
      <alignment horizontal="left" wrapText="1"/>
    </xf>
    <xf numFmtId="0" fontId="5" fillId="3" borderId="6" xfId="0" applyFont="1" applyFill="1" applyBorder="1" applyAlignment="1">
      <alignment horizontal="left" wrapText="1"/>
    </xf>
    <xf numFmtId="0" fontId="6" fillId="0" borderId="6" xfId="0" applyFont="1" applyFill="1" applyBorder="1" applyAlignment="1">
      <alignment horizontal="left" wrapText="1"/>
    </xf>
    <xf numFmtId="0" fontId="5" fillId="0" borderId="6" xfId="0" applyFont="1" applyFill="1" applyBorder="1" applyAlignment="1">
      <alignment horizontal="left" wrapText="1"/>
    </xf>
    <xf numFmtId="0" fontId="6" fillId="9" borderId="6" xfId="0" applyFont="1" applyFill="1" applyBorder="1" applyAlignment="1">
      <alignment horizontal="left" wrapText="1"/>
    </xf>
    <xf numFmtId="0" fontId="5" fillId="8" borderId="6" xfId="0" applyFont="1" applyFill="1" applyBorder="1" applyAlignment="1">
      <alignment horizontal="left" wrapText="1"/>
    </xf>
    <xf numFmtId="0" fontId="6" fillId="10" borderId="6" xfId="0" applyFont="1" applyFill="1" applyBorder="1" applyAlignment="1">
      <alignment horizontal="left" wrapText="1"/>
    </xf>
    <xf numFmtId="0" fontId="0" fillId="8" borderId="7" xfId="0" applyFill="1" applyBorder="1"/>
    <xf numFmtId="0" fontId="5" fillId="0" borderId="6" xfId="0" applyFont="1" applyBorder="1"/>
    <xf numFmtId="0" fontId="6" fillId="9" borderId="6" xfId="0" applyFont="1" applyFill="1" applyBorder="1"/>
    <xf numFmtId="0" fontId="6" fillId="13" borderId="6" xfId="0" applyFont="1" applyFill="1" applyBorder="1" applyAlignment="1">
      <alignment horizontal="left" wrapText="1"/>
    </xf>
    <xf numFmtId="4" fontId="4" fillId="8" borderId="7" xfId="0" applyNumberFormat="1" applyFont="1" applyFill="1" applyBorder="1"/>
    <xf numFmtId="164" fontId="0" fillId="0" borderId="4" xfId="0" applyNumberFormat="1" applyBorder="1"/>
    <xf numFmtId="4" fontId="0" fillId="3" borderId="7" xfId="0" applyNumberFormat="1" applyFont="1" applyFill="1" applyBorder="1" applyAlignment="1">
      <alignment horizontal="center" wrapText="1"/>
    </xf>
    <xf numFmtId="0" fontId="4" fillId="2" borderId="10" xfId="0" applyFont="1" applyFill="1" applyBorder="1" applyAlignment="1">
      <alignment horizontal="center" wrapText="1"/>
    </xf>
    <xf numFmtId="0" fontId="0" fillId="8" borderId="7" xfId="0" applyFill="1" applyBorder="1" applyAlignment="1">
      <alignment horizontal="center" wrapText="1"/>
    </xf>
    <xf numFmtId="0" fontId="6" fillId="10" borderId="8" xfId="0" applyFont="1" applyFill="1" applyBorder="1"/>
    <xf numFmtId="0" fontId="5" fillId="10" borderId="5" xfId="0" applyFont="1" applyFill="1" applyBorder="1" applyAlignment="1">
      <alignment horizontal="center" wrapText="1"/>
    </xf>
    <xf numFmtId="0" fontId="5" fillId="10" borderId="5" xfId="0" applyFont="1" applyFill="1" applyBorder="1"/>
    <xf numFmtId="164" fontId="5" fillId="10" borderId="5" xfId="0" applyNumberFormat="1" applyFont="1" applyFill="1" applyBorder="1"/>
    <xf numFmtId="4" fontId="6" fillId="10" borderId="5" xfId="0" applyNumberFormat="1" applyFont="1" applyFill="1" applyBorder="1"/>
    <xf numFmtId="0" fontId="0" fillId="10" borderId="5" xfId="0" applyFill="1" applyBorder="1"/>
    <xf numFmtId="4" fontId="4" fillId="10" borderId="9" xfId="0" applyNumberFormat="1" applyFont="1" applyFill="1" applyBorder="1"/>
    <xf numFmtId="0" fontId="5" fillId="3" borderId="11" xfId="0" applyFont="1" applyFill="1" applyBorder="1" applyAlignment="1">
      <alignment horizontal="left" wrapText="1"/>
    </xf>
    <xf numFmtId="0" fontId="5" fillId="3" borderId="3" xfId="0" applyFont="1" applyFill="1" applyBorder="1" applyAlignment="1">
      <alignment horizontal="left" wrapText="1"/>
    </xf>
    <xf numFmtId="0" fontId="5" fillId="3" borderId="3" xfId="0" applyFont="1" applyFill="1" applyBorder="1" applyAlignment="1">
      <alignment horizontal="center" wrapText="1"/>
    </xf>
    <xf numFmtId="164" fontId="5" fillId="3" borderId="3" xfId="0" applyNumberFormat="1" applyFont="1" applyFill="1" applyBorder="1" applyAlignment="1">
      <alignment horizontal="center" wrapText="1"/>
    </xf>
    <xf numFmtId="4" fontId="5" fillId="3" borderId="3" xfId="0" applyNumberFormat="1" applyFont="1" applyFill="1" applyBorder="1" applyAlignment="1">
      <alignment wrapText="1"/>
    </xf>
    <xf numFmtId="164" fontId="0" fillId="0" borderId="3" xfId="0" applyNumberFormat="1" applyBorder="1"/>
    <xf numFmtId="0" fontId="0" fillId="0" borderId="3" xfId="0" applyBorder="1"/>
    <xf numFmtId="4" fontId="0" fillId="3" borderId="12" xfId="0" applyNumberFormat="1" applyFont="1" applyFill="1" applyBorder="1" applyAlignment="1">
      <alignment horizontal="center" wrapText="1"/>
    </xf>
    <xf numFmtId="0" fontId="2" fillId="0" borderId="0" xfId="0" applyFont="1" applyAlignment="1">
      <alignment horizontal="center"/>
    </xf>
  </cellXfs>
  <cellStyles count="3">
    <cellStyle name="Excel Built-in Comma" xfId="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1419225</xdr:colOff>
      <xdr:row>2</xdr:row>
      <xdr:rowOff>85725</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419225" cy="4857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26"/>
  <sheetViews>
    <sheetView tabSelected="1" topLeftCell="A469" workbookViewId="0">
      <selection activeCell="C472" sqref="C472"/>
    </sheetView>
  </sheetViews>
  <sheetFormatPr baseColWidth="10" defaultRowHeight="15" x14ac:dyDescent="0.25"/>
  <cols>
    <col min="1" max="1" width="30.85546875" customWidth="1"/>
    <col min="2" max="2" width="36.28515625" customWidth="1"/>
    <col min="3" max="3" width="22.28515625" customWidth="1"/>
    <col min="4" max="5" width="15.42578125" customWidth="1"/>
    <col min="6" max="6" width="20.5703125" customWidth="1"/>
    <col min="7" max="7" width="12.85546875" customWidth="1"/>
    <col min="8" max="8" width="15.42578125" customWidth="1"/>
    <col min="9" max="9" width="14.5703125" customWidth="1"/>
  </cols>
  <sheetData>
    <row r="1" spans="1:9" s="1" customFormat="1" ht="15.75" customHeight="1" x14ac:dyDescent="0.25">
      <c r="A1" s="92" t="s">
        <v>0</v>
      </c>
      <c r="B1" s="92"/>
      <c r="C1" s="92"/>
      <c r="D1" s="92"/>
      <c r="E1" s="92"/>
      <c r="F1" s="92"/>
      <c r="G1" s="92"/>
      <c r="H1" s="92"/>
      <c r="I1" s="92"/>
    </row>
    <row r="2" spans="1:9" s="1" customFormat="1" ht="15.75" x14ac:dyDescent="0.25">
      <c r="A2" s="92" t="s">
        <v>729</v>
      </c>
      <c r="B2" s="92"/>
      <c r="C2" s="92"/>
      <c r="D2" s="92"/>
      <c r="E2" s="92"/>
      <c r="F2" s="92"/>
      <c r="G2" s="92"/>
      <c r="H2" s="92"/>
      <c r="I2" s="92"/>
    </row>
    <row r="3" spans="1:9" ht="15.75" x14ac:dyDescent="0.25">
      <c r="A3" s="92" t="s">
        <v>726</v>
      </c>
      <c r="B3" s="92"/>
      <c r="C3" s="92"/>
      <c r="D3" s="92"/>
      <c r="E3" s="92"/>
      <c r="F3" s="92"/>
      <c r="G3" s="92"/>
      <c r="H3" s="92"/>
      <c r="I3" s="92"/>
    </row>
    <row r="5" spans="1:9" ht="15.75" thickBot="1" x14ac:dyDescent="0.3"/>
    <row r="6" spans="1:9" ht="65.25" customHeight="1" thickBot="1" x14ac:dyDescent="0.3">
      <c r="A6" s="58" t="s">
        <v>3</v>
      </c>
      <c r="B6" s="2" t="s">
        <v>4</v>
      </c>
      <c r="C6" s="2" t="s">
        <v>2</v>
      </c>
      <c r="D6" s="57" t="s">
        <v>1</v>
      </c>
      <c r="E6" s="57" t="s">
        <v>722</v>
      </c>
      <c r="F6" s="2" t="s">
        <v>727</v>
      </c>
      <c r="G6" s="57" t="s">
        <v>721</v>
      </c>
      <c r="H6" s="57" t="s">
        <v>720</v>
      </c>
      <c r="I6" s="75" t="s">
        <v>728</v>
      </c>
    </row>
    <row r="7" spans="1:9" ht="119.25" customHeight="1" x14ac:dyDescent="0.25">
      <c r="A7" s="84" t="s">
        <v>6</v>
      </c>
      <c r="B7" s="85" t="s">
        <v>7</v>
      </c>
      <c r="C7" s="86" t="s">
        <v>5</v>
      </c>
      <c r="D7" s="87">
        <v>42510</v>
      </c>
      <c r="E7" s="88">
        <v>9145</v>
      </c>
      <c r="F7" s="89">
        <f>D7+30</f>
        <v>42540</v>
      </c>
      <c r="G7" s="90"/>
      <c r="H7" s="88">
        <v>9145</v>
      </c>
      <c r="I7" s="91" t="s">
        <v>730</v>
      </c>
    </row>
    <row r="8" spans="1:9" x14ac:dyDescent="0.25">
      <c r="A8" s="60" t="s">
        <v>8</v>
      </c>
      <c r="B8" s="5"/>
      <c r="C8" s="4"/>
      <c r="D8" s="3"/>
      <c r="E8" s="6">
        <f>SUM(E7)</f>
        <v>9145</v>
      </c>
      <c r="F8" s="53"/>
      <c r="G8" s="53"/>
      <c r="H8" s="6">
        <f>SUM(H7)</f>
        <v>9145</v>
      </c>
      <c r="I8" s="72"/>
    </row>
    <row r="9" spans="1:9" ht="60" x14ac:dyDescent="0.25">
      <c r="A9" s="61" t="s">
        <v>10</v>
      </c>
      <c r="B9" s="5" t="s">
        <v>11</v>
      </c>
      <c r="C9" s="4" t="s">
        <v>9</v>
      </c>
      <c r="D9" s="3">
        <v>42787</v>
      </c>
      <c r="E9" s="7">
        <v>66906</v>
      </c>
      <c r="F9" s="73">
        <f>D9+30</f>
        <v>42817</v>
      </c>
      <c r="G9" s="53"/>
      <c r="H9" s="7">
        <v>66906</v>
      </c>
      <c r="I9" s="74" t="s">
        <v>730</v>
      </c>
    </row>
    <row r="10" spans="1:9" ht="30" x14ac:dyDescent="0.25">
      <c r="A10" s="60" t="s">
        <v>12</v>
      </c>
      <c r="B10" s="5"/>
      <c r="C10" s="4"/>
      <c r="D10" s="3"/>
      <c r="E10" s="6">
        <f>SUM(E9)</f>
        <v>66906</v>
      </c>
      <c r="F10" s="53"/>
      <c r="G10" s="53"/>
      <c r="H10" s="6">
        <f>SUM(H9)</f>
        <v>66906</v>
      </c>
      <c r="I10" s="72"/>
    </row>
    <row r="11" spans="1:9" ht="105" x14ac:dyDescent="0.25">
      <c r="A11" s="61" t="s">
        <v>14</v>
      </c>
      <c r="B11" s="5" t="s">
        <v>15</v>
      </c>
      <c r="C11" s="4" t="s">
        <v>13</v>
      </c>
      <c r="D11" s="3">
        <v>44495</v>
      </c>
      <c r="E11" s="7">
        <v>8850</v>
      </c>
      <c r="F11" s="73">
        <f t="shared" ref="F11:F12" si="0">D11+30</f>
        <v>44525</v>
      </c>
      <c r="G11" s="53"/>
      <c r="H11" s="7">
        <v>8850</v>
      </c>
      <c r="I11" s="76" t="s">
        <v>731</v>
      </c>
    </row>
    <row r="12" spans="1:9" ht="105" x14ac:dyDescent="0.25">
      <c r="A12" s="61" t="s">
        <v>14</v>
      </c>
      <c r="B12" s="5" t="s">
        <v>15</v>
      </c>
      <c r="C12" s="4" t="s">
        <v>13</v>
      </c>
      <c r="D12" s="3">
        <v>44495</v>
      </c>
      <c r="E12" s="7">
        <v>48380</v>
      </c>
      <c r="F12" s="73">
        <f t="shared" si="0"/>
        <v>44525</v>
      </c>
      <c r="G12" s="53"/>
      <c r="H12" s="7">
        <v>48380</v>
      </c>
      <c r="I12" s="76" t="s">
        <v>731</v>
      </c>
    </row>
    <row r="13" spans="1:9" x14ac:dyDescent="0.25">
      <c r="A13" s="60" t="s">
        <v>16</v>
      </c>
      <c r="B13" s="5"/>
      <c r="C13" s="4"/>
      <c r="D13" s="3"/>
      <c r="E13" s="8">
        <f>SUM(E11:E12)</f>
        <v>57230</v>
      </c>
      <c r="F13" s="53"/>
      <c r="G13" s="53"/>
      <c r="H13" s="8">
        <f>SUM(H11:H12)</f>
        <v>57230</v>
      </c>
      <c r="I13" s="72"/>
    </row>
    <row r="14" spans="1:9" ht="105" x14ac:dyDescent="0.25">
      <c r="A14" s="61" t="s">
        <v>18</v>
      </c>
      <c r="B14" s="5" t="s">
        <v>19</v>
      </c>
      <c r="C14" s="4" t="s">
        <v>17</v>
      </c>
      <c r="D14" s="3">
        <v>43126</v>
      </c>
      <c r="E14" s="7">
        <v>728090</v>
      </c>
      <c r="F14" s="73">
        <f>D14+30</f>
        <v>43156</v>
      </c>
      <c r="G14" s="53"/>
      <c r="H14" s="7">
        <v>728090</v>
      </c>
      <c r="I14" s="74" t="s">
        <v>730</v>
      </c>
    </row>
    <row r="15" spans="1:9" x14ac:dyDescent="0.25">
      <c r="A15" s="60" t="s">
        <v>20</v>
      </c>
      <c r="B15" s="5"/>
      <c r="C15" s="4"/>
      <c r="D15" s="3"/>
      <c r="E15" s="6">
        <f>SUM(E14:E14)</f>
        <v>728090</v>
      </c>
      <c r="F15" s="53"/>
      <c r="G15" s="53"/>
      <c r="H15" s="6">
        <f>SUM(H14:H14)</f>
        <v>728090</v>
      </c>
      <c r="I15" s="72"/>
    </row>
    <row r="16" spans="1:9" ht="60" x14ac:dyDescent="0.25">
      <c r="A16" s="62" t="s">
        <v>22</v>
      </c>
      <c r="B16" s="13" t="s">
        <v>23</v>
      </c>
      <c r="C16" s="4" t="s">
        <v>21</v>
      </c>
      <c r="D16" s="9">
        <v>44473</v>
      </c>
      <c r="E16" s="14">
        <v>25960</v>
      </c>
      <c r="F16" s="73">
        <f>D16+30</f>
        <v>44503</v>
      </c>
      <c r="G16" s="53"/>
      <c r="H16" s="14">
        <v>25960</v>
      </c>
      <c r="I16" s="76" t="s">
        <v>731</v>
      </c>
    </row>
    <row r="17" spans="1:9" ht="30" x14ac:dyDescent="0.25">
      <c r="A17" s="60" t="s">
        <v>24</v>
      </c>
      <c r="B17" s="12"/>
      <c r="C17" s="10"/>
      <c r="D17" s="9"/>
      <c r="E17" s="6">
        <f>SUM(E16)</f>
        <v>25960</v>
      </c>
      <c r="F17" s="53"/>
      <c r="G17" s="53"/>
      <c r="H17" s="6">
        <f>SUM(H16)</f>
        <v>25960</v>
      </c>
      <c r="I17" s="72"/>
    </row>
    <row r="18" spans="1:9" ht="60" x14ac:dyDescent="0.25">
      <c r="A18" s="62" t="s">
        <v>26</v>
      </c>
      <c r="B18" s="12" t="s">
        <v>27</v>
      </c>
      <c r="C18" s="4" t="s">
        <v>25</v>
      </c>
      <c r="D18" s="9">
        <v>44469</v>
      </c>
      <c r="E18" s="14">
        <v>696000</v>
      </c>
      <c r="F18" s="73">
        <f>D18+30</f>
        <v>44499</v>
      </c>
      <c r="G18" s="53"/>
      <c r="H18" s="14">
        <v>696000</v>
      </c>
      <c r="I18" s="76" t="s">
        <v>731</v>
      </c>
    </row>
    <row r="19" spans="1:9" x14ac:dyDescent="0.25">
      <c r="A19" s="60" t="s">
        <v>28</v>
      </c>
      <c r="B19" s="12"/>
      <c r="C19" s="10"/>
      <c r="D19" s="9"/>
      <c r="E19" s="6">
        <f>SUM(E18)</f>
        <v>696000</v>
      </c>
      <c r="F19" s="53"/>
      <c r="G19" s="53"/>
      <c r="H19" s="6">
        <f>SUM(H18)</f>
        <v>696000</v>
      </c>
      <c r="I19" s="72"/>
    </row>
    <row r="20" spans="1:9" ht="60" x14ac:dyDescent="0.25">
      <c r="A20" s="61" t="s">
        <v>30</v>
      </c>
      <c r="B20" s="5" t="s">
        <v>31</v>
      </c>
      <c r="C20" s="10" t="s">
        <v>29</v>
      </c>
      <c r="D20" s="3">
        <v>42305</v>
      </c>
      <c r="E20" s="15">
        <v>389200</v>
      </c>
      <c r="F20" s="73">
        <f t="shared" ref="F20:F25" si="1">D20+30</f>
        <v>42335</v>
      </c>
      <c r="G20" s="53"/>
      <c r="H20" s="15">
        <v>389200</v>
      </c>
      <c r="I20" s="74" t="s">
        <v>730</v>
      </c>
    </row>
    <row r="21" spans="1:9" ht="105" x14ac:dyDescent="0.25">
      <c r="A21" s="61" t="s">
        <v>30</v>
      </c>
      <c r="B21" s="5" t="s">
        <v>33</v>
      </c>
      <c r="C21" s="10" t="s">
        <v>32</v>
      </c>
      <c r="D21" s="3">
        <v>42329</v>
      </c>
      <c r="E21" s="16">
        <v>89600</v>
      </c>
      <c r="F21" s="73">
        <f t="shared" si="1"/>
        <v>42359</v>
      </c>
      <c r="G21" s="53"/>
      <c r="H21" s="16">
        <v>89600</v>
      </c>
      <c r="I21" s="74" t="s">
        <v>730</v>
      </c>
    </row>
    <row r="22" spans="1:9" ht="60" x14ac:dyDescent="0.25">
      <c r="A22" s="61" t="s">
        <v>30</v>
      </c>
      <c r="B22" s="5" t="s">
        <v>35</v>
      </c>
      <c r="C22" s="10" t="s">
        <v>34</v>
      </c>
      <c r="D22" s="3">
        <v>42329</v>
      </c>
      <c r="E22" s="16">
        <v>160500</v>
      </c>
      <c r="F22" s="73">
        <f t="shared" si="1"/>
        <v>42359</v>
      </c>
      <c r="G22" s="53"/>
      <c r="H22" s="16">
        <v>160500</v>
      </c>
      <c r="I22" s="74" t="s">
        <v>730</v>
      </c>
    </row>
    <row r="23" spans="1:9" ht="60" x14ac:dyDescent="0.25">
      <c r="A23" s="61" t="s">
        <v>30</v>
      </c>
      <c r="B23" s="5" t="s">
        <v>37</v>
      </c>
      <c r="C23" s="10" t="s">
        <v>36</v>
      </c>
      <c r="D23" s="3">
        <v>42340</v>
      </c>
      <c r="E23" s="16">
        <v>64200</v>
      </c>
      <c r="F23" s="73">
        <f t="shared" si="1"/>
        <v>42370</v>
      </c>
      <c r="G23" s="53"/>
      <c r="H23" s="16">
        <v>64200</v>
      </c>
      <c r="I23" s="74" t="s">
        <v>730</v>
      </c>
    </row>
    <row r="24" spans="1:9" ht="120" x14ac:dyDescent="0.25">
      <c r="A24" s="61" t="s">
        <v>30</v>
      </c>
      <c r="B24" s="5" t="s">
        <v>39</v>
      </c>
      <c r="C24" s="4" t="s">
        <v>38</v>
      </c>
      <c r="D24" s="3">
        <v>42514</v>
      </c>
      <c r="E24" s="7">
        <v>462600</v>
      </c>
      <c r="F24" s="73">
        <f t="shared" si="1"/>
        <v>42544</v>
      </c>
      <c r="G24" s="53"/>
      <c r="H24" s="7">
        <v>462600</v>
      </c>
      <c r="I24" s="74" t="s">
        <v>730</v>
      </c>
    </row>
    <row r="25" spans="1:9" ht="75" x14ac:dyDescent="0.25">
      <c r="A25" s="61" t="s">
        <v>30</v>
      </c>
      <c r="B25" s="12" t="s">
        <v>41</v>
      </c>
      <c r="C25" s="10" t="s">
        <v>40</v>
      </c>
      <c r="D25" s="9">
        <v>42523</v>
      </c>
      <c r="E25" s="16">
        <v>15000</v>
      </c>
      <c r="F25" s="73">
        <f t="shared" si="1"/>
        <v>42553</v>
      </c>
      <c r="G25" s="53"/>
      <c r="H25" s="16">
        <v>15000</v>
      </c>
      <c r="I25" s="74" t="s">
        <v>730</v>
      </c>
    </row>
    <row r="26" spans="1:9" ht="30" x14ac:dyDescent="0.25">
      <c r="A26" s="60" t="s">
        <v>42</v>
      </c>
      <c r="B26" s="5"/>
      <c r="C26" s="4"/>
      <c r="D26" s="3"/>
      <c r="E26" s="6">
        <f>SUM(E20:E25)</f>
        <v>1181100</v>
      </c>
      <c r="F26" s="53"/>
      <c r="G26" s="53"/>
      <c r="H26" s="6">
        <f>SUM(H20:H25)</f>
        <v>1181100</v>
      </c>
      <c r="I26" s="72"/>
    </row>
    <row r="27" spans="1:9" ht="48" customHeight="1" x14ac:dyDescent="0.25">
      <c r="A27" s="64" t="s">
        <v>44</v>
      </c>
      <c r="B27" s="19" t="s">
        <v>45</v>
      </c>
      <c r="C27" s="18" t="s">
        <v>43</v>
      </c>
      <c r="D27" s="17">
        <v>44508</v>
      </c>
      <c r="E27" s="21">
        <v>20060</v>
      </c>
      <c r="F27" s="73">
        <f>D27+30</f>
        <v>44538</v>
      </c>
      <c r="G27" s="53"/>
      <c r="H27" s="21">
        <v>20060</v>
      </c>
      <c r="I27" s="76" t="s">
        <v>731</v>
      </c>
    </row>
    <row r="28" spans="1:9" ht="48" customHeight="1" x14ac:dyDescent="0.25">
      <c r="A28" s="65" t="s">
        <v>46</v>
      </c>
      <c r="B28" s="19"/>
      <c r="C28" s="18"/>
      <c r="D28" s="17"/>
      <c r="E28" s="22">
        <f>SUM(E27:E27)</f>
        <v>20060</v>
      </c>
      <c r="F28" s="53"/>
      <c r="G28" s="53"/>
      <c r="H28" s="22">
        <f>SUM(H27:H27)</f>
        <v>20060</v>
      </c>
      <c r="I28" s="72"/>
    </row>
    <row r="29" spans="1:9" ht="60" x14ac:dyDescent="0.25">
      <c r="A29" s="64" t="s">
        <v>48</v>
      </c>
      <c r="B29" s="19" t="s">
        <v>23</v>
      </c>
      <c r="C29" s="18" t="s">
        <v>47</v>
      </c>
      <c r="D29" s="17">
        <v>44515</v>
      </c>
      <c r="E29" s="21">
        <v>2360</v>
      </c>
      <c r="F29" s="73">
        <f>D29+30</f>
        <v>44545</v>
      </c>
      <c r="G29" s="53"/>
      <c r="H29" s="21">
        <v>2360</v>
      </c>
      <c r="I29" s="76" t="s">
        <v>731</v>
      </c>
    </row>
    <row r="30" spans="1:9" ht="30" x14ac:dyDescent="0.25">
      <c r="A30" s="65" t="s">
        <v>49</v>
      </c>
      <c r="B30" s="19"/>
      <c r="C30" s="18"/>
      <c r="D30" s="17"/>
      <c r="E30" s="22">
        <f>SUM(E29:E29)</f>
        <v>2360</v>
      </c>
      <c r="F30" s="53"/>
      <c r="G30" s="53"/>
      <c r="H30" s="22">
        <f>SUM(H29:H29)</f>
        <v>2360</v>
      </c>
      <c r="I30" s="72"/>
    </row>
    <row r="31" spans="1:9" ht="105" x14ac:dyDescent="0.25">
      <c r="A31" s="64" t="s">
        <v>51</v>
      </c>
      <c r="B31" s="19" t="s">
        <v>52</v>
      </c>
      <c r="C31" s="18" t="s">
        <v>50</v>
      </c>
      <c r="D31" s="17">
        <v>44487</v>
      </c>
      <c r="E31" s="21">
        <v>31624</v>
      </c>
      <c r="F31" s="73">
        <f>D31+30</f>
        <v>44517</v>
      </c>
      <c r="G31" s="53"/>
      <c r="H31" s="21">
        <v>31624</v>
      </c>
      <c r="I31" s="76" t="s">
        <v>731</v>
      </c>
    </row>
    <row r="32" spans="1:9" ht="30" x14ac:dyDescent="0.25">
      <c r="A32" s="65" t="s">
        <v>53</v>
      </c>
      <c r="B32" s="19"/>
      <c r="C32" s="18"/>
      <c r="D32" s="17"/>
      <c r="E32" s="22">
        <f>SUM(E31)</f>
        <v>31624</v>
      </c>
      <c r="F32" s="53"/>
      <c r="G32" s="53"/>
      <c r="H32" s="22">
        <f>SUM(H31)</f>
        <v>31624</v>
      </c>
      <c r="I32" s="72"/>
    </row>
    <row r="33" spans="1:9" ht="60" x14ac:dyDescent="0.25">
      <c r="A33" s="62" t="s">
        <v>55</v>
      </c>
      <c r="B33" s="12" t="s">
        <v>57</v>
      </c>
      <c r="C33" s="10" t="s">
        <v>56</v>
      </c>
      <c r="D33" s="9">
        <v>42853</v>
      </c>
      <c r="E33" s="16">
        <v>10148</v>
      </c>
      <c r="F33" s="73">
        <f t="shared" ref="F33" si="2">D33+30</f>
        <v>42883</v>
      </c>
      <c r="G33" s="53"/>
      <c r="H33" s="16">
        <v>10148</v>
      </c>
      <c r="I33" s="74" t="s">
        <v>730</v>
      </c>
    </row>
    <row r="34" spans="1:9" ht="30" x14ac:dyDescent="0.25">
      <c r="A34" s="60" t="s">
        <v>58</v>
      </c>
      <c r="B34" s="5"/>
      <c r="C34" s="4"/>
      <c r="D34" s="3"/>
      <c r="E34" s="6">
        <f>SUM(E33:E33)</f>
        <v>10148</v>
      </c>
      <c r="F34" s="53"/>
      <c r="G34" s="53"/>
      <c r="H34" s="6">
        <f>SUM(H33:H33)</f>
        <v>10148</v>
      </c>
      <c r="I34" s="72"/>
    </row>
    <row r="35" spans="1:9" ht="75" x14ac:dyDescent="0.25">
      <c r="A35" s="62" t="s">
        <v>60</v>
      </c>
      <c r="B35" s="12" t="s">
        <v>61</v>
      </c>
      <c r="C35" s="10" t="s">
        <v>59</v>
      </c>
      <c r="D35" s="9">
        <v>42255</v>
      </c>
      <c r="E35" s="16">
        <v>149725.48000000001</v>
      </c>
      <c r="F35" s="73">
        <f t="shared" ref="F35:F36" si="3">D35+30</f>
        <v>42285</v>
      </c>
      <c r="G35" s="53"/>
      <c r="H35" s="16">
        <v>149725.48000000001</v>
      </c>
      <c r="I35" s="76" t="s">
        <v>731</v>
      </c>
    </row>
    <row r="36" spans="1:9" ht="60" x14ac:dyDescent="0.25">
      <c r="A36" s="62" t="s">
        <v>60</v>
      </c>
      <c r="B36" s="12" t="s">
        <v>63</v>
      </c>
      <c r="C36" s="10" t="s">
        <v>62</v>
      </c>
      <c r="D36" s="9">
        <v>42311</v>
      </c>
      <c r="E36" s="16">
        <v>64192</v>
      </c>
      <c r="F36" s="73">
        <f t="shared" si="3"/>
        <v>42341</v>
      </c>
      <c r="G36" s="53"/>
      <c r="H36" s="16">
        <v>64192</v>
      </c>
      <c r="I36" s="76" t="s">
        <v>731</v>
      </c>
    </row>
    <row r="37" spans="1:9" ht="30" x14ac:dyDescent="0.25">
      <c r="A37" s="60" t="s">
        <v>64</v>
      </c>
      <c r="B37" s="5"/>
      <c r="C37" s="4"/>
      <c r="D37" s="3"/>
      <c r="E37" s="6">
        <f>SUM(E35:E36)</f>
        <v>213917.48</v>
      </c>
      <c r="F37" s="53"/>
      <c r="G37" s="53"/>
      <c r="H37" s="6">
        <f>SUM(H35:H36)</f>
        <v>213917.48</v>
      </c>
      <c r="I37" s="72"/>
    </row>
    <row r="38" spans="1:9" ht="75" x14ac:dyDescent="0.25">
      <c r="A38" s="66" t="s">
        <v>66</v>
      </c>
      <c r="B38" s="13" t="s">
        <v>67</v>
      </c>
      <c r="C38" s="24" t="s">
        <v>65</v>
      </c>
      <c r="D38" s="23">
        <v>42580</v>
      </c>
      <c r="E38" s="56">
        <v>15039.74</v>
      </c>
      <c r="F38" s="73">
        <f t="shared" ref="F38:F42" si="4">D38+30</f>
        <v>42610</v>
      </c>
      <c r="G38" s="53"/>
      <c r="H38" s="25">
        <v>15039.74</v>
      </c>
      <c r="I38" s="76" t="s">
        <v>731</v>
      </c>
    </row>
    <row r="39" spans="1:9" ht="120" x14ac:dyDescent="0.25">
      <c r="A39" s="62" t="s">
        <v>66</v>
      </c>
      <c r="B39" s="12" t="s">
        <v>69</v>
      </c>
      <c r="C39" s="10" t="s">
        <v>68</v>
      </c>
      <c r="D39" s="9">
        <v>42478</v>
      </c>
      <c r="E39" s="49">
        <v>12749.99</v>
      </c>
      <c r="F39" s="73">
        <f t="shared" si="4"/>
        <v>42508</v>
      </c>
      <c r="G39" s="53"/>
      <c r="H39" s="26">
        <v>12749.99</v>
      </c>
      <c r="I39" s="76" t="s">
        <v>731</v>
      </c>
    </row>
    <row r="40" spans="1:9" ht="120" x14ac:dyDescent="0.25">
      <c r="A40" s="62" t="s">
        <v>66</v>
      </c>
      <c r="B40" s="12" t="s">
        <v>71</v>
      </c>
      <c r="C40" s="10" t="s">
        <v>70</v>
      </c>
      <c r="D40" s="9">
        <v>43096</v>
      </c>
      <c r="E40" s="49">
        <v>64680.54</v>
      </c>
      <c r="F40" s="73">
        <f t="shared" si="4"/>
        <v>43126</v>
      </c>
      <c r="G40" s="53"/>
      <c r="H40" s="26">
        <v>64680.54</v>
      </c>
      <c r="I40" s="76" t="s">
        <v>731</v>
      </c>
    </row>
    <row r="41" spans="1:9" ht="135" x14ac:dyDescent="0.25">
      <c r="A41" s="62" t="s">
        <v>66</v>
      </c>
      <c r="B41" s="12" t="s">
        <v>73</v>
      </c>
      <c r="C41" s="10" t="s">
        <v>72</v>
      </c>
      <c r="D41" s="9">
        <v>43368</v>
      </c>
      <c r="E41" s="49">
        <v>11756.92</v>
      </c>
      <c r="F41" s="73">
        <f t="shared" si="4"/>
        <v>43398</v>
      </c>
      <c r="G41" s="53"/>
      <c r="H41" s="16">
        <v>11756.92</v>
      </c>
      <c r="I41" s="76" t="s">
        <v>731</v>
      </c>
    </row>
    <row r="42" spans="1:9" ht="120" x14ac:dyDescent="0.25">
      <c r="A42" s="62" t="s">
        <v>66</v>
      </c>
      <c r="B42" s="12" t="s">
        <v>75</v>
      </c>
      <c r="C42" s="10" t="s">
        <v>74</v>
      </c>
      <c r="D42" s="9">
        <v>43830</v>
      </c>
      <c r="E42" s="49">
        <v>28944.400000000001</v>
      </c>
      <c r="F42" s="73">
        <f t="shared" si="4"/>
        <v>43860</v>
      </c>
      <c r="G42" s="53"/>
      <c r="H42" s="26">
        <v>28944.400000000001</v>
      </c>
      <c r="I42" s="76" t="s">
        <v>731</v>
      </c>
    </row>
    <row r="43" spans="1:9" x14ac:dyDescent="0.25">
      <c r="A43" s="60" t="s">
        <v>76</v>
      </c>
      <c r="B43" s="12"/>
      <c r="C43" s="10"/>
      <c r="D43" s="9"/>
      <c r="E43" s="6">
        <f>SUM(E38:E42)</f>
        <v>133171.59</v>
      </c>
      <c r="F43" s="53"/>
      <c r="G43" s="53"/>
      <c r="H43" s="6">
        <f>SUM(H38:H42)</f>
        <v>133171.59</v>
      </c>
      <c r="I43" s="72"/>
    </row>
    <row r="44" spans="1:9" ht="60" x14ac:dyDescent="0.25">
      <c r="A44" s="61" t="s">
        <v>78</v>
      </c>
      <c r="B44" s="5" t="s">
        <v>79</v>
      </c>
      <c r="C44" s="4" t="s">
        <v>77</v>
      </c>
      <c r="D44" s="3">
        <v>44274</v>
      </c>
      <c r="E44" s="7">
        <v>65655.34</v>
      </c>
      <c r="F44" s="73">
        <f>D44+30</f>
        <v>44304</v>
      </c>
      <c r="G44" s="53"/>
      <c r="H44" s="7">
        <v>65655.34</v>
      </c>
      <c r="I44" s="74" t="s">
        <v>730</v>
      </c>
    </row>
    <row r="45" spans="1:9" x14ac:dyDescent="0.25">
      <c r="A45" s="60" t="s">
        <v>80</v>
      </c>
      <c r="B45" s="5"/>
      <c r="C45" s="4"/>
      <c r="D45" s="3"/>
      <c r="E45" s="8">
        <f>SUM(E44)</f>
        <v>65655.34</v>
      </c>
      <c r="F45" s="53"/>
      <c r="G45" s="53"/>
      <c r="H45" s="8">
        <f>SUM(H44)</f>
        <v>65655.34</v>
      </c>
      <c r="I45" s="72"/>
    </row>
    <row r="46" spans="1:9" ht="60" x14ac:dyDescent="0.25">
      <c r="A46" s="62" t="s">
        <v>82</v>
      </c>
      <c r="B46" s="12" t="s">
        <v>83</v>
      </c>
      <c r="C46" s="10" t="s">
        <v>81</v>
      </c>
      <c r="D46" s="9">
        <v>42402</v>
      </c>
      <c r="E46" s="16">
        <v>21800</v>
      </c>
      <c r="F46" s="73">
        <f>D46+30</f>
        <v>42432</v>
      </c>
      <c r="G46" s="53"/>
      <c r="H46" s="16">
        <v>21800</v>
      </c>
      <c r="I46" s="74" t="s">
        <v>730</v>
      </c>
    </row>
    <row r="47" spans="1:9" ht="30" x14ac:dyDescent="0.25">
      <c r="A47" s="60" t="s">
        <v>84</v>
      </c>
      <c r="B47" s="5"/>
      <c r="C47" s="4"/>
      <c r="D47" s="3"/>
      <c r="E47" s="6">
        <f>SUM(E46)</f>
        <v>21800</v>
      </c>
      <c r="F47" s="53"/>
      <c r="G47" s="53"/>
      <c r="H47" s="6">
        <f>SUM(H46)</f>
        <v>21800</v>
      </c>
      <c r="I47" s="72"/>
    </row>
    <row r="48" spans="1:9" ht="120" x14ac:dyDescent="0.25">
      <c r="A48" s="62" t="s">
        <v>85</v>
      </c>
      <c r="B48" s="12" t="s">
        <v>86</v>
      </c>
      <c r="C48" s="10" t="s">
        <v>54</v>
      </c>
      <c r="D48" s="9">
        <v>43096</v>
      </c>
      <c r="E48" s="14">
        <v>2371224.5499999998</v>
      </c>
      <c r="F48" s="73">
        <f t="shared" ref="F48:F51" si="5">D48+30</f>
        <v>43126</v>
      </c>
      <c r="G48" s="53"/>
      <c r="H48" s="14">
        <v>2371224.5499999998</v>
      </c>
      <c r="I48" s="76" t="s">
        <v>731</v>
      </c>
    </row>
    <row r="49" spans="1:9" ht="120" x14ac:dyDescent="0.25">
      <c r="A49" s="62" t="s">
        <v>85</v>
      </c>
      <c r="B49" s="12" t="s">
        <v>87</v>
      </c>
      <c r="C49" s="10" t="s">
        <v>54</v>
      </c>
      <c r="D49" s="9">
        <v>43096</v>
      </c>
      <c r="E49" s="14">
        <v>2371224.5499999998</v>
      </c>
      <c r="F49" s="73">
        <f t="shared" si="5"/>
        <v>43126</v>
      </c>
      <c r="G49" s="53"/>
      <c r="H49" s="14">
        <v>2371224.5499999998</v>
      </c>
      <c r="I49" s="76" t="s">
        <v>731</v>
      </c>
    </row>
    <row r="50" spans="1:9" ht="120" x14ac:dyDescent="0.25">
      <c r="A50" s="62" t="s">
        <v>85</v>
      </c>
      <c r="B50" s="12" t="s">
        <v>88</v>
      </c>
      <c r="C50" s="10" t="s">
        <v>54</v>
      </c>
      <c r="D50" s="9">
        <v>43096</v>
      </c>
      <c r="E50" s="14">
        <v>2371224.5499999998</v>
      </c>
      <c r="F50" s="73">
        <f t="shared" si="5"/>
        <v>43126</v>
      </c>
      <c r="G50" s="53"/>
      <c r="H50" s="14">
        <v>2371224.5499999998</v>
      </c>
      <c r="I50" s="76" t="s">
        <v>731</v>
      </c>
    </row>
    <row r="51" spans="1:9" ht="135" x14ac:dyDescent="0.25">
      <c r="A51" s="62" t="s">
        <v>85</v>
      </c>
      <c r="B51" s="12" t="s">
        <v>89</v>
      </c>
      <c r="C51" s="10" t="s">
        <v>54</v>
      </c>
      <c r="D51" s="9">
        <v>43096</v>
      </c>
      <c r="E51" s="14">
        <v>21016759.920000002</v>
      </c>
      <c r="F51" s="73">
        <f t="shared" si="5"/>
        <v>43126</v>
      </c>
      <c r="G51" s="53"/>
      <c r="H51" s="14">
        <v>21016759.920000002</v>
      </c>
      <c r="I51" s="76" t="s">
        <v>731</v>
      </c>
    </row>
    <row r="52" spans="1:9" ht="30" x14ac:dyDescent="0.25">
      <c r="A52" s="60" t="s">
        <v>90</v>
      </c>
      <c r="B52" s="12"/>
      <c r="C52" s="10"/>
      <c r="D52" s="9"/>
      <c r="E52" s="6">
        <f>SUM(E48:E51)</f>
        <v>28130433.57</v>
      </c>
      <c r="F52" s="53"/>
      <c r="G52" s="53"/>
      <c r="H52" s="6">
        <f>SUM(H48:H51)</f>
        <v>28130433.57</v>
      </c>
      <c r="I52" s="72"/>
    </row>
    <row r="53" spans="1:9" ht="60" x14ac:dyDescent="0.25">
      <c r="A53" s="61" t="s">
        <v>92</v>
      </c>
      <c r="B53" s="5" t="s">
        <v>93</v>
      </c>
      <c r="C53" s="4" t="s">
        <v>91</v>
      </c>
      <c r="D53" s="3">
        <v>42041</v>
      </c>
      <c r="E53" s="7">
        <v>15340</v>
      </c>
      <c r="F53" s="73">
        <f>D53+30</f>
        <v>42071</v>
      </c>
      <c r="G53" s="53"/>
      <c r="H53" s="7">
        <v>15340</v>
      </c>
      <c r="I53" s="74" t="s">
        <v>730</v>
      </c>
    </row>
    <row r="54" spans="1:9" x14ac:dyDescent="0.25">
      <c r="A54" s="60" t="s">
        <v>94</v>
      </c>
      <c r="B54" s="5"/>
      <c r="C54" s="4"/>
      <c r="D54" s="3"/>
      <c r="E54" s="6">
        <f>SUM(E53)</f>
        <v>15340</v>
      </c>
      <c r="F54" s="53"/>
      <c r="G54" s="53"/>
      <c r="H54" s="6">
        <f>SUM(H53)</f>
        <v>15340</v>
      </c>
      <c r="I54" s="72"/>
    </row>
    <row r="55" spans="1:9" ht="120" x14ac:dyDescent="0.25">
      <c r="A55" s="62" t="s">
        <v>96</v>
      </c>
      <c r="B55" s="12" t="s">
        <v>97</v>
      </c>
      <c r="C55" s="10" t="s">
        <v>95</v>
      </c>
      <c r="D55" s="9">
        <v>44376</v>
      </c>
      <c r="E55" s="14">
        <v>171100</v>
      </c>
      <c r="F55" s="73">
        <f t="shared" ref="F55:F58" si="6">D55+30</f>
        <v>44406</v>
      </c>
      <c r="G55" s="53"/>
      <c r="H55" s="14">
        <v>171100</v>
      </c>
      <c r="I55" s="76" t="s">
        <v>731</v>
      </c>
    </row>
    <row r="56" spans="1:9" ht="120" x14ac:dyDescent="0.25">
      <c r="A56" s="62" t="s">
        <v>96</v>
      </c>
      <c r="B56" s="12" t="s">
        <v>97</v>
      </c>
      <c r="C56" s="10" t="s">
        <v>95</v>
      </c>
      <c r="D56" s="9">
        <v>44376</v>
      </c>
      <c r="E56" s="14">
        <v>184552</v>
      </c>
      <c r="F56" s="73">
        <f t="shared" si="6"/>
        <v>44406</v>
      </c>
      <c r="G56" s="53"/>
      <c r="H56" s="14">
        <v>184552</v>
      </c>
      <c r="I56" s="76" t="s">
        <v>731</v>
      </c>
    </row>
    <row r="57" spans="1:9" ht="120" x14ac:dyDescent="0.25">
      <c r="A57" s="62" t="s">
        <v>96</v>
      </c>
      <c r="B57" s="12" t="s">
        <v>97</v>
      </c>
      <c r="C57" s="10" t="s">
        <v>95</v>
      </c>
      <c r="D57" s="9">
        <v>44376</v>
      </c>
      <c r="E57" s="14">
        <v>251930</v>
      </c>
      <c r="F57" s="73">
        <f t="shared" si="6"/>
        <v>44406</v>
      </c>
      <c r="G57" s="53"/>
      <c r="H57" s="14">
        <v>251930</v>
      </c>
      <c r="I57" s="76" t="s">
        <v>731</v>
      </c>
    </row>
    <row r="58" spans="1:9" ht="120" x14ac:dyDescent="0.25">
      <c r="A58" s="62" t="s">
        <v>96</v>
      </c>
      <c r="B58" s="12" t="s">
        <v>97</v>
      </c>
      <c r="C58" s="10" t="s">
        <v>95</v>
      </c>
      <c r="D58" s="9">
        <v>44376</v>
      </c>
      <c r="E58" s="14">
        <v>255085.88</v>
      </c>
      <c r="F58" s="73">
        <f t="shared" si="6"/>
        <v>44406</v>
      </c>
      <c r="G58" s="53"/>
      <c r="H58" s="14">
        <v>255085.88</v>
      </c>
      <c r="I58" s="76" t="s">
        <v>731</v>
      </c>
    </row>
    <row r="59" spans="1:9" x14ac:dyDescent="0.25">
      <c r="A59" s="60" t="s">
        <v>98</v>
      </c>
      <c r="B59" s="12"/>
      <c r="C59" s="10"/>
      <c r="D59" s="9"/>
      <c r="E59" s="6">
        <f>SUM(E55:E58)</f>
        <v>862667.88</v>
      </c>
      <c r="F59" s="53"/>
      <c r="G59" s="53"/>
      <c r="H59" s="6">
        <f>SUM(H55:H58)</f>
        <v>862667.88</v>
      </c>
      <c r="I59" s="72"/>
    </row>
    <row r="60" spans="1:9" ht="90" x14ac:dyDescent="0.25">
      <c r="A60" s="62" t="s">
        <v>100</v>
      </c>
      <c r="B60" s="12" t="s">
        <v>101</v>
      </c>
      <c r="C60" s="10" t="s">
        <v>99</v>
      </c>
      <c r="D60" s="9">
        <v>44497</v>
      </c>
      <c r="E60" s="14">
        <v>89680</v>
      </c>
      <c r="F60" s="73">
        <f t="shared" ref="F60:F61" si="7">D60+30</f>
        <v>44527</v>
      </c>
      <c r="G60" s="53"/>
      <c r="H60" s="14">
        <v>89680</v>
      </c>
      <c r="I60" s="76" t="s">
        <v>731</v>
      </c>
    </row>
    <row r="61" spans="1:9" ht="135" x14ac:dyDescent="0.25">
      <c r="A61" s="62" t="s">
        <v>100</v>
      </c>
      <c r="B61" s="12" t="s">
        <v>103</v>
      </c>
      <c r="C61" s="10" t="s">
        <v>102</v>
      </c>
      <c r="D61" s="9">
        <v>44522</v>
      </c>
      <c r="E61" s="14">
        <v>74399</v>
      </c>
      <c r="F61" s="73">
        <f t="shared" si="7"/>
        <v>44552</v>
      </c>
      <c r="G61" s="53"/>
      <c r="H61" s="14">
        <v>74399</v>
      </c>
      <c r="I61" s="76" t="s">
        <v>731</v>
      </c>
    </row>
    <row r="62" spans="1:9" x14ac:dyDescent="0.25">
      <c r="A62" s="60" t="s">
        <v>104</v>
      </c>
      <c r="B62" s="12"/>
      <c r="C62" s="10"/>
      <c r="D62" s="9"/>
      <c r="E62" s="6">
        <f>SUM(E60:E61)</f>
        <v>164079</v>
      </c>
      <c r="F62" s="53"/>
      <c r="G62" s="53"/>
      <c r="H62" s="6">
        <f>SUM(H60:H61)</f>
        <v>164079</v>
      </c>
      <c r="I62" s="72"/>
    </row>
    <row r="63" spans="1:9" ht="75" x14ac:dyDescent="0.25">
      <c r="A63" s="62" t="s">
        <v>106</v>
      </c>
      <c r="B63" s="12" t="s">
        <v>107</v>
      </c>
      <c r="C63" s="10" t="s">
        <v>105</v>
      </c>
      <c r="D63" s="9">
        <v>44446</v>
      </c>
      <c r="E63" s="14">
        <v>28320</v>
      </c>
      <c r="F63" s="73">
        <f t="shared" ref="F63:F69" si="8">D63+30</f>
        <v>44476</v>
      </c>
      <c r="G63" s="53"/>
      <c r="H63" s="14">
        <v>28320</v>
      </c>
      <c r="I63" s="76" t="s">
        <v>731</v>
      </c>
    </row>
    <row r="64" spans="1:9" ht="75" x14ac:dyDescent="0.25">
      <c r="A64" s="62" t="s">
        <v>106</v>
      </c>
      <c r="B64" s="12" t="s">
        <v>107</v>
      </c>
      <c r="C64" s="10" t="s">
        <v>105</v>
      </c>
      <c r="D64" s="9">
        <v>44446</v>
      </c>
      <c r="E64" s="14">
        <v>535735.34</v>
      </c>
      <c r="F64" s="73">
        <f t="shared" si="8"/>
        <v>44476</v>
      </c>
      <c r="G64" s="53"/>
      <c r="H64" s="14">
        <v>535735.34</v>
      </c>
      <c r="I64" s="76" t="s">
        <v>731</v>
      </c>
    </row>
    <row r="65" spans="1:9" ht="75" x14ac:dyDescent="0.25">
      <c r="A65" s="62" t="s">
        <v>106</v>
      </c>
      <c r="B65" s="12" t="s">
        <v>107</v>
      </c>
      <c r="C65" s="10" t="s">
        <v>105</v>
      </c>
      <c r="D65" s="9">
        <v>44446</v>
      </c>
      <c r="E65" s="14">
        <v>454284.66</v>
      </c>
      <c r="F65" s="73">
        <f t="shared" si="8"/>
        <v>44476</v>
      </c>
      <c r="G65" s="53"/>
      <c r="H65" s="14">
        <v>454284.66</v>
      </c>
      <c r="I65" s="76" t="s">
        <v>731</v>
      </c>
    </row>
    <row r="66" spans="1:9" ht="150" x14ac:dyDescent="0.25">
      <c r="A66" s="62" t="s">
        <v>106</v>
      </c>
      <c r="B66" s="27" t="s">
        <v>109</v>
      </c>
      <c r="C66" s="10" t="s">
        <v>108</v>
      </c>
      <c r="D66" s="9">
        <v>44446</v>
      </c>
      <c r="E66" s="14">
        <v>754850.52</v>
      </c>
      <c r="F66" s="73">
        <f t="shared" si="8"/>
        <v>44476</v>
      </c>
      <c r="G66" s="53"/>
      <c r="H66" s="14">
        <v>754850.52</v>
      </c>
      <c r="I66" s="76" t="s">
        <v>731</v>
      </c>
    </row>
    <row r="67" spans="1:9" ht="150" x14ac:dyDescent="0.25">
      <c r="A67" s="62" t="s">
        <v>106</v>
      </c>
      <c r="B67" s="27" t="s">
        <v>109</v>
      </c>
      <c r="C67" s="10" t="s">
        <v>108</v>
      </c>
      <c r="D67" s="9">
        <v>44446</v>
      </c>
      <c r="E67" s="14">
        <v>26089.8</v>
      </c>
      <c r="F67" s="73">
        <f t="shared" si="8"/>
        <v>44476</v>
      </c>
      <c r="G67" s="53"/>
      <c r="H67" s="14">
        <v>26089.8</v>
      </c>
      <c r="I67" s="76" t="s">
        <v>731</v>
      </c>
    </row>
    <row r="68" spans="1:9" ht="150" x14ac:dyDescent="0.25">
      <c r="A68" s="62" t="s">
        <v>106</v>
      </c>
      <c r="B68" s="27" t="s">
        <v>109</v>
      </c>
      <c r="C68" s="10" t="s">
        <v>108</v>
      </c>
      <c r="D68" s="9">
        <v>44446</v>
      </c>
      <c r="E68" s="14">
        <v>62860.72</v>
      </c>
      <c r="F68" s="73">
        <f t="shared" si="8"/>
        <v>44476</v>
      </c>
      <c r="G68" s="53"/>
      <c r="H68" s="14">
        <v>62860.72</v>
      </c>
      <c r="I68" s="76" t="s">
        <v>731</v>
      </c>
    </row>
    <row r="69" spans="1:9" ht="150" x14ac:dyDescent="0.25">
      <c r="A69" s="62" t="s">
        <v>106</v>
      </c>
      <c r="B69" s="27" t="s">
        <v>109</v>
      </c>
      <c r="C69" s="10" t="s">
        <v>108</v>
      </c>
      <c r="D69" s="9">
        <v>44446</v>
      </c>
      <c r="E69" s="14">
        <v>14225.72</v>
      </c>
      <c r="F69" s="73">
        <f t="shared" si="8"/>
        <v>44476</v>
      </c>
      <c r="G69" s="53"/>
      <c r="H69" s="14">
        <v>14225.72</v>
      </c>
      <c r="I69" s="76" t="s">
        <v>731</v>
      </c>
    </row>
    <row r="70" spans="1:9" x14ac:dyDescent="0.25">
      <c r="A70" s="60" t="s">
        <v>110</v>
      </c>
      <c r="B70" s="12"/>
      <c r="C70" s="10"/>
      <c r="D70" s="9"/>
      <c r="E70" s="6">
        <f>SUM(E63:E69)</f>
        <v>1876366.76</v>
      </c>
      <c r="F70" s="53"/>
      <c r="G70" s="53"/>
      <c r="H70" s="6">
        <f>SUM(H63:H69)</f>
        <v>1876366.76</v>
      </c>
      <c r="I70" s="72"/>
    </row>
    <row r="71" spans="1:9" ht="60" x14ac:dyDescent="0.25">
      <c r="A71" s="62" t="s">
        <v>112</v>
      </c>
      <c r="B71" s="12" t="s">
        <v>113</v>
      </c>
      <c r="C71" s="10" t="s">
        <v>111</v>
      </c>
      <c r="D71" s="9">
        <v>44376</v>
      </c>
      <c r="E71" s="14">
        <v>33666.58</v>
      </c>
      <c r="F71" s="73">
        <f>D71+30</f>
        <v>44406</v>
      </c>
      <c r="G71" s="53"/>
      <c r="H71" s="14">
        <v>33666.58</v>
      </c>
      <c r="I71" s="76" t="s">
        <v>731</v>
      </c>
    </row>
    <row r="72" spans="1:9" ht="30" x14ac:dyDescent="0.25">
      <c r="A72" s="60" t="s">
        <v>114</v>
      </c>
      <c r="B72" s="12"/>
      <c r="C72" s="10"/>
      <c r="D72" s="9"/>
      <c r="E72" s="6">
        <f>SUM(E71:E71)</f>
        <v>33666.58</v>
      </c>
      <c r="F72" s="53"/>
      <c r="G72" s="53"/>
      <c r="H72" s="6">
        <f>SUM(H71:H71)</f>
        <v>33666.58</v>
      </c>
      <c r="I72" s="72"/>
    </row>
    <row r="73" spans="1:9" ht="60" x14ac:dyDescent="0.25">
      <c r="A73" s="62" t="s">
        <v>116</v>
      </c>
      <c r="B73" s="13" t="s">
        <v>23</v>
      </c>
      <c r="C73" s="10" t="s">
        <v>115</v>
      </c>
      <c r="D73" s="9">
        <v>44488</v>
      </c>
      <c r="E73" s="14">
        <v>53100</v>
      </c>
      <c r="F73" s="73">
        <f>D73+30</f>
        <v>44518</v>
      </c>
      <c r="G73" s="53"/>
      <c r="H73" s="14">
        <v>53100</v>
      </c>
      <c r="I73" s="76" t="s">
        <v>731</v>
      </c>
    </row>
    <row r="74" spans="1:9" x14ac:dyDescent="0.25">
      <c r="A74" s="60" t="s">
        <v>117</v>
      </c>
      <c r="B74" s="12"/>
      <c r="C74" s="10"/>
      <c r="D74" s="9"/>
      <c r="E74" s="6">
        <f>SUM(E73:E73)</f>
        <v>53100</v>
      </c>
      <c r="F74" s="53"/>
      <c r="G74" s="53"/>
      <c r="H74" s="6">
        <f>SUM(H73:H73)</f>
        <v>53100</v>
      </c>
      <c r="I74" s="72"/>
    </row>
    <row r="75" spans="1:9" ht="60" x14ac:dyDescent="0.25">
      <c r="A75" s="61" t="s">
        <v>119</v>
      </c>
      <c r="B75" s="5" t="s">
        <v>120</v>
      </c>
      <c r="C75" s="4" t="s">
        <v>118</v>
      </c>
      <c r="D75" s="3">
        <v>42655</v>
      </c>
      <c r="E75" s="7">
        <v>10856</v>
      </c>
      <c r="F75" s="73">
        <f t="shared" ref="F75:F92" si="9">D75+30</f>
        <v>42685</v>
      </c>
      <c r="G75" s="53"/>
      <c r="H75" s="7">
        <v>10856</v>
      </c>
      <c r="I75" s="74" t="s">
        <v>730</v>
      </c>
    </row>
    <row r="76" spans="1:9" ht="60" x14ac:dyDescent="0.25">
      <c r="A76" s="61" t="s">
        <v>119</v>
      </c>
      <c r="B76" s="5" t="s">
        <v>122</v>
      </c>
      <c r="C76" s="4" t="s">
        <v>121</v>
      </c>
      <c r="D76" s="3">
        <v>42681</v>
      </c>
      <c r="E76" s="7">
        <v>5392.6</v>
      </c>
      <c r="F76" s="73">
        <f t="shared" si="9"/>
        <v>42711</v>
      </c>
      <c r="G76" s="53"/>
      <c r="H76" s="7">
        <v>5392.6</v>
      </c>
      <c r="I76" s="74" t="s">
        <v>730</v>
      </c>
    </row>
    <row r="77" spans="1:9" ht="60" x14ac:dyDescent="0.25">
      <c r="A77" s="61" t="s">
        <v>119</v>
      </c>
      <c r="B77" s="5" t="s">
        <v>123</v>
      </c>
      <c r="C77" s="4" t="s">
        <v>121</v>
      </c>
      <c r="D77" s="3">
        <v>42681</v>
      </c>
      <c r="E77" s="7">
        <v>48533.4</v>
      </c>
      <c r="F77" s="73">
        <f t="shared" si="9"/>
        <v>42711</v>
      </c>
      <c r="G77" s="53"/>
      <c r="H77" s="7">
        <v>48533.4</v>
      </c>
      <c r="I77" s="74" t="s">
        <v>730</v>
      </c>
    </row>
    <row r="78" spans="1:9" ht="60" x14ac:dyDescent="0.25">
      <c r="A78" s="61" t="s">
        <v>119</v>
      </c>
      <c r="B78" s="5" t="s">
        <v>125</v>
      </c>
      <c r="C78" s="4" t="s">
        <v>124</v>
      </c>
      <c r="D78" s="3">
        <v>42688</v>
      </c>
      <c r="E78" s="7">
        <v>11387</v>
      </c>
      <c r="F78" s="73">
        <f t="shared" si="9"/>
        <v>42718</v>
      </c>
      <c r="G78" s="53"/>
      <c r="H78" s="7">
        <v>11387</v>
      </c>
      <c r="I78" s="74" t="s">
        <v>730</v>
      </c>
    </row>
    <row r="79" spans="1:9" ht="60" x14ac:dyDescent="0.25">
      <c r="A79" s="61" t="s">
        <v>119</v>
      </c>
      <c r="B79" s="5" t="s">
        <v>127</v>
      </c>
      <c r="C79" s="4" t="s">
        <v>126</v>
      </c>
      <c r="D79" s="3">
        <v>42692</v>
      </c>
      <c r="E79" s="7">
        <v>19647</v>
      </c>
      <c r="F79" s="73">
        <f t="shared" si="9"/>
        <v>42722</v>
      </c>
      <c r="G79" s="53"/>
      <c r="H79" s="7">
        <v>19647</v>
      </c>
      <c r="I79" s="74" t="s">
        <v>730</v>
      </c>
    </row>
    <row r="80" spans="1:9" ht="60" x14ac:dyDescent="0.25">
      <c r="A80" s="61" t="s">
        <v>119</v>
      </c>
      <c r="B80" s="5" t="s">
        <v>129</v>
      </c>
      <c r="C80" s="4" t="s">
        <v>128</v>
      </c>
      <c r="D80" s="3">
        <v>42695</v>
      </c>
      <c r="E80" s="7">
        <v>9145</v>
      </c>
      <c r="F80" s="73">
        <f t="shared" si="9"/>
        <v>42725</v>
      </c>
      <c r="G80" s="53"/>
      <c r="H80" s="7">
        <v>9145</v>
      </c>
      <c r="I80" s="74" t="s">
        <v>730</v>
      </c>
    </row>
    <row r="81" spans="1:9" ht="60" x14ac:dyDescent="0.25">
      <c r="A81" s="61" t="s">
        <v>119</v>
      </c>
      <c r="B81" s="5" t="s">
        <v>131</v>
      </c>
      <c r="C81" s="4" t="s">
        <v>130</v>
      </c>
      <c r="D81" s="3">
        <v>42696</v>
      </c>
      <c r="E81" s="7">
        <v>36403</v>
      </c>
      <c r="F81" s="73">
        <f t="shared" si="9"/>
        <v>42726</v>
      </c>
      <c r="G81" s="53"/>
      <c r="H81" s="7">
        <v>36403</v>
      </c>
      <c r="I81" s="74" t="s">
        <v>730</v>
      </c>
    </row>
    <row r="82" spans="1:9" ht="60" x14ac:dyDescent="0.25">
      <c r="A82" s="61" t="s">
        <v>119</v>
      </c>
      <c r="B82" s="5" t="s">
        <v>133</v>
      </c>
      <c r="C82" s="4" t="s">
        <v>132</v>
      </c>
      <c r="D82" s="3">
        <v>42698</v>
      </c>
      <c r="E82" s="7">
        <v>44132</v>
      </c>
      <c r="F82" s="73">
        <f t="shared" si="9"/>
        <v>42728</v>
      </c>
      <c r="G82" s="53"/>
      <c r="H82" s="7">
        <v>44132</v>
      </c>
      <c r="I82" s="74" t="s">
        <v>730</v>
      </c>
    </row>
    <row r="83" spans="1:9" ht="60" x14ac:dyDescent="0.25">
      <c r="A83" s="61" t="s">
        <v>119</v>
      </c>
      <c r="B83" s="5" t="s">
        <v>134</v>
      </c>
      <c r="C83" s="4" t="s">
        <v>132</v>
      </c>
      <c r="D83" s="3">
        <v>42698</v>
      </c>
      <c r="E83" s="7">
        <v>354</v>
      </c>
      <c r="F83" s="73">
        <f t="shared" si="9"/>
        <v>42728</v>
      </c>
      <c r="G83" s="53"/>
      <c r="H83" s="7">
        <v>354</v>
      </c>
      <c r="I83" s="74" t="s">
        <v>730</v>
      </c>
    </row>
    <row r="84" spans="1:9" ht="60" x14ac:dyDescent="0.25">
      <c r="A84" s="61" t="s">
        <v>119</v>
      </c>
      <c r="B84" s="5" t="s">
        <v>134</v>
      </c>
      <c r="C84" s="4" t="s">
        <v>132</v>
      </c>
      <c r="D84" s="3">
        <v>42698</v>
      </c>
      <c r="E84" s="7">
        <v>16048</v>
      </c>
      <c r="F84" s="73">
        <f t="shared" si="9"/>
        <v>42728</v>
      </c>
      <c r="G84" s="53"/>
      <c r="H84" s="7">
        <v>16048</v>
      </c>
      <c r="I84" s="74" t="s">
        <v>730</v>
      </c>
    </row>
    <row r="85" spans="1:9" ht="60" x14ac:dyDescent="0.25">
      <c r="A85" s="61" t="s">
        <v>119</v>
      </c>
      <c r="B85" s="5" t="s">
        <v>135</v>
      </c>
      <c r="C85" s="4" t="s">
        <v>132</v>
      </c>
      <c r="D85" s="3">
        <v>42698</v>
      </c>
      <c r="E85" s="7">
        <v>2832</v>
      </c>
      <c r="F85" s="73">
        <f t="shared" si="9"/>
        <v>42728</v>
      </c>
      <c r="G85" s="53"/>
      <c r="H85" s="7">
        <v>2832</v>
      </c>
      <c r="I85" s="74" t="s">
        <v>730</v>
      </c>
    </row>
    <row r="86" spans="1:9" ht="60" x14ac:dyDescent="0.25">
      <c r="A86" s="61" t="s">
        <v>119</v>
      </c>
      <c r="B86" s="5" t="s">
        <v>137</v>
      </c>
      <c r="C86" s="4" t="s">
        <v>136</v>
      </c>
      <c r="D86" s="3">
        <v>42699</v>
      </c>
      <c r="E86" s="7">
        <v>21712</v>
      </c>
      <c r="F86" s="73">
        <f t="shared" si="9"/>
        <v>42729</v>
      </c>
      <c r="G86" s="53"/>
      <c r="H86" s="7">
        <v>21712</v>
      </c>
      <c r="I86" s="74" t="s">
        <v>730</v>
      </c>
    </row>
    <row r="87" spans="1:9" ht="60" x14ac:dyDescent="0.25">
      <c r="A87" s="61" t="s">
        <v>119</v>
      </c>
      <c r="B87" s="5" t="s">
        <v>139</v>
      </c>
      <c r="C87" s="4" t="s">
        <v>138</v>
      </c>
      <c r="D87" s="3">
        <v>42703</v>
      </c>
      <c r="E87" s="7">
        <v>26078</v>
      </c>
      <c r="F87" s="73">
        <f t="shared" si="9"/>
        <v>42733</v>
      </c>
      <c r="G87" s="53"/>
      <c r="H87" s="7">
        <v>26078</v>
      </c>
      <c r="I87" s="74" t="s">
        <v>730</v>
      </c>
    </row>
    <row r="88" spans="1:9" ht="60" x14ac:dyDescent="0.25">
      <c r="A88" s="61" t="s">
        <v>119</v>
      </c>
      <c r="B88" s="5" t="s">
        <v>141</v>
      </c>
      <c r="C88" s="4" t="s">
        <v>140</v>
      </c>
      <c r="D88" s="3">
        <v>42717</v>
      </c>
      <c r="E88" s="7">
        <v>9322</v>
      </c>
      <c r="F88" s="73">
        <f t="shared" si="9"/>
        <v>42747</v>
      </c>
      <c r="G88" s="53"/>
      <c r="H88" s="7">
        <v>9322</v>
      </c>
      <c r="I88" s="74" t="s">
        <v>730</v>
      </c>
    </row>
    <row r="89" spans="1:9" ht="60" x14ac:dyDescent="0.25">
      <c r="A89" s="61" t="s">
        <v>119</v>
      </c>
      <c r="B89" s="5" t="s">
        <v>143</v>
      </c>
      <c r="C89" s="4" t="s">
        <v>142</v>
      </c>
      <c r="D89" s="3">
        <v>42726</v>
      </c>
      <c r="E89" s="7">
        <v>14042</v>
      </c>
      <c r="F89" s="73">
        <f t="shared" si="9"/>
        <v>42756</v>
      </c>
      <c r="G89" s="53"/>
      <c r="H89" s="7">
        <v>14042</v>
      </c>
      <c r="I89" s="74" t="s">
        <v>730</v>
      </c>
    </row>
    <row r="90" spans="1:9" ht="60" x14ac:dyDescent="0.25">
      <c r="A90" s="61" t="s">
        <v>119</v>
      </c>
      <c r="B90" s="5" t="s">
        <v>145</v>
      </c>
      <c r="C90" s="4" t="s">
        <v>144</v>
      </c>
      <c r="D90" s="3">
        <v>42726</v>
      </c>
      <c r="E90" s="7">
        <v>18290</v>
      </c>
      <c r="F90" s="73">
        <f t="shared" si="9"/>
        <v>42756</v>
      </c>
      <c r="G90" s="53"/>
      <c r="H90" s="7">
        <v>18290</v>
      </c>
      <c r="I90" s="74" t="s">
        <v>730</v>
      </c>
    </row>
    <row r="91" spans="1:9" ht="60" x14ac:dyDescent="0.25">
      <c r="A91" s="61" t="s">
        <v>119</v>
      </c>
      <c r="B91" s="5" t="s">
        <v>147</v>
      </c>
      <c r="C91" s="4" t="s">
        <v>146</v>
      </c>
      <c r="D91" s="3">
        <v>42727</v>
      </c>
      <c r="E91" s="7">
        <v>58622.400000000001</v>
      </c>
      <c r="F91" s="73">
        <f t="shared" si="9"/>
        <v>42757</v>
      </c>
      <c r="G91" s="53"/>
      <c r="H91" s="7">
        <v>58622.400000000001</v>
      </c>
      <c r="I91" s="74" t="s">
        <v>730</v>
      </c>
    </row>
    <row r="92" spans="1:9" ht="60" x14ac:dyDescent="0.25">
      <c r="A92" s="61" t="s">
        <v>119</v>
      </c>
      <c r="B92" s="5" t="s">
        <v>147</v>
      </c>
      <c r="C92" s="4" t="s">
        <v>146</v>
      </c>
      <c r="D92" s="3">
        <v>42727</v>
      </c>
      <c r="E92" s="7">
        <v>6513.6</v>
      </c>
      <c r="F92" s="73">
        <f t="shared" si="9"/>
        <v>42757</v>
      </c>
      <c r="G92" s="53"/>
      <c r="H92" s="7">
        <v>6513.6</v>
      </c>
      <c r="I92" s="74" t="s">
        <v>730</v>
      </c>
    </row>
    <row r="93" spans="1:9" x14ac:dyDescent="0.25">
      <c r="A93" s="60" t="s">
        <v>148</v>
      </c>
      <c r="B93" s="5"/>
      <c r="C93" s="4"/>
      <c r="D93" s="3"/>
      <c r="E93" s="6">
        <f>SUM(E75:E92)</f>
        <v>359310</v>
      </c>
      <c r="F93" s="53"/>
      <c r="G93" s="53"/>
      <c r="H93" s="6">
        <f>SUM(H75:H92)</f>
        <v>359310</v>
      </c>
      <c r="I93" s="72"/>
    </row>
    <row r="94" spans="1:9" ht="90" x14ac:dyDescent="0.25">
      <c r="A94" s="62" t="s">
        <v>150</v>
      </c>
      <c r="B94" s="12" t="s">
        <v>151</v>
      </c>
      <c r="C94" s="10" t="s">
        <v>149</v>
      </c>
      <c r="D94" s="9">
        <v>44512</v>
      </c>
      <c r="E94" s="14">
        <v>2356460</v>
      </c>
      <c r="F94" s="73">
        <f>D94+30</f>
        <v>44542</v>
      </c>
      <c r="G94" s="53"/>
      <c r="H94" s="14">
        <v>2356460</v>
      </c>
      <c r="I94" s="76" t="s">
        <v>731</v>
      </c>
    </row>
    <row r="95" spans="1:9" x14ac:dyDescent="0.25">
      <c r="A95" s="60" t="s">
        <v>152</v>
      </c>
      <c r="B95" s="12"/>
      <c r="C95" s="10"/>
      <c r="D95" s="9"/>
      <c r="E95" s="6">
        <f>SUM(E94:E94)</f>
        <v>2356460</v>
      </c>
      <c r="F95" s="53"/>
      <c r="G95" s="53"/>
      <c r="H95" s="6">
        <f>SUM(H94:H94)</f>
        <v>2356460</v>
      </c>
      <c r="I95" s="72"/>
    </row>
    <row r="96" spans="1:9" ht="60" x14ac:dyDescent="0.25">
      <c r="A96" s="62" t="s">
        <v>154</v>
      </c>
      <c r="B96" s="13" t="s">
        <v>155</v>
      </c>
      <c r="C96" s="10" t="s">
        <v>153</v>
      </c>
      <c r="D96" s="9">
        <v>44411</v>
      </c>
      <c r="E96" s="14">
        <v>18290</v>
      </c>
      <c r="F96" s="73">
        <f>D96+30</f>
        <v>44441</v>
      </c>
      <c r="G96" s="53"/>
      <c r="H96" s="14">
        <v>18290</v>
      </c>
      <c r="I96" s="76" t="s">
        <v>731</v>
      </c>
    </row>
    <row r="97" spans="1:9" ht="30" x14ac:dyDescent="0.25">
      <c r="A97" s="60" t="s">
        <v>156</v>
      </c>
      <c r="B97" s="12"/>
      <c r="C97" s="10"/>
      <c r="D97" s="9"/>
      <c r="E97" s="6">
        <f>SUM(E96)</f>
        <v>18290</v>
      </c>
      <c r="F97" s="53"/>
      <c r="G97" s="53"/>
      <c r="H97" s="6">
        <f>SUM(H96)</f>
        <v>18290</v>
      </c>
      <c r="I97" s="72"/>
    </row>
    <row r="98" spans="1:9" ht="90" x14ac:dyDescent="0.25">
      <c r="A98" s="62" t="s">
        <v>158</v>
      </c>
      <c r="B98" s="12" t="s">
        <v>159</v>
      </c>
      <c r="C98" s="10" t="s">
        <v>157</v>
      </c>
      <c r="D98" s="9">
        <v>44431</v>
      </c>
      <c r="E98" s="14">
        <v>1970786.44</v>
      </c>
      <c r="F98" s="73">
        <f t="shared" ref="F98:F99" si="10">D98+30</f>
        <v>44461</v>
      </c>
      <c r="G98" s="53"/>
      <c r="H98" s="14">
        <v>1970786.44</v>
      </c>
      <c r="I98" s="76" t="s">
        <v>731</v>
      </c>
    </row>
    <row r="99" spans="1:9" ht="90" x14ac:dyDescent="0.25">
      <c r="A99" s="62" t="s">
        <v>158</v>
      </c>
      <c r="B99" s="12" t="s">
        <v>159</v>
      </c>
      <c r="C99" s="10" t="s">
        <v>160</v>
      </c>
      <c r="D99" s="9">
        <v>44452</v>
      </c>
      <c r="E99" s="14">
        <v>1928317.06</v>
      </c>
      <c r="F99" s="73">
        <f t="shared" si="10"/>
        <v>44482</v>
      </c>
      <c r="G99" s="53"/>
      <c r="H99" s="14">
        <v>1928317.06</v>
      </c>
      <c r="I99" s="76" t="s">
        <v>731</v>
      </c>
    </row>
    <row r="100" spans="1:9" ht="30" x14ac:dyDescent="0.25">
      <c r="A100" s="60" t="s">
        <v>161</v>
      </c>
      <c r="B100" s="12"/>
      <c r="C100" s="10"/>
      <c r="D100" s="9"/>
      <c r="E100" s="6">
        <f>SUM(E98:E99)</f>
        <v>3899103.5</v>
      </c>
      <c r="F100" s="53"/>
      <c r="G100" s="53"/>
      <c r="H100" s="6">
        <f>SUM(H98:H99)</f>
        <v>3899103.5</v>
      </c>
      <c r="I100" s="72"/>
    </row>
    <row r="101" spans="1:9" ht="75" x14ac:dyDescent="0.25">
      <c r="A101" s="62" t="s">
        <v>163</v>
      </c>
      <c r="B101" s="12" t="s">
        <v>164</v>
      </c>
      <c r="C101" s="18" t="s">
        <v>162</v>
      </c>
      <c r="D101" s="9">
        <v>44468</v>
      </c>
      <c r="E101" s="14">
        <v>114460</v>
      </c>
      <c r="F101" s="73">
        <f>D101+30</f>
        <v>44498</v>
      </c>
      <c r="G101" s="53"/>
      <c r="H101" s="14">
        <v>114460</v>
      </c>
      <c r="I101" s="76" t="s">
        <v>731</v>
      </c>
    </row>
    <row r="102" spans="1:9" x14ac:dyDescent="0.25">
      <c r="A102" s="60" t="s">
        <v>165</v>
      </c>
      <c r="B102" s="12"/>
      <c r="C102" s="10"/>
      <c r="D102" s="9"/>
      <c r="E102" s="6">
        <f>SUM(E101:E101)</f>
        <v>114460</v>
      </c>
      <c r="F102" s="53"/>
      <c r="G102" s="53"/>
      <c r="H102" s="6">
        <f>SUM(H101:H101)</f>
        <v>114460</v>
      </c>
      <c r="I102" s="72"/>
    </row>
    <row r="103" spans="1:9" ht="105" x14ac:dyDescent="0.25">
      <c r="A103" s="64" t="s">
        <v>167</v>
      </c>
      <c r="B103" s="19" t="s">
        <v>168</v>
      </c>
      <c r="C103" s="18" t="s">
        <v>166</v>
      </c>
      <c r="D103" s="17">
        <v>44340</v>
      </c>
      <c r="E103" s="21">
        <v>92040</v>
      </c>
      <c r="F103" s="73">
        <f t="shared" ref="F103:F104" si="11">D103+30</f>
        <v>44370</v>
      </c>
      <c r="G103" s="53"/>
      <c r="H103" s="21">
        <v>92040</v>
      </c>
      <c r="I103" s="76" t="s">
        <v>731</v>
      </c>
    </row>
    <row r="104" spans="1:9" ht="105" x14ac:dyDescent="0.25">
      <c r="A104" s="64" t="s">
        <v>167</v>
      </c>
      <c r="B104" s="19" t="s">
        <v>169</v>
      </c>
      <c r="C104" s="18" t="s">
        <v>166</v>
      </c>
      <c r="D104" s="17">
        <v>44340</v>
      </c>
      <c r="E104" s="21">
        <v>32325.24</v>
      </c>
      <c r="F104" s="73">
        <f t="shared" si="11"/>
        <v>44370</v>
      </c>
      <c r="G104" s="53"/>
      <c r="H104" s="21">
        <v>32325.24</v>
      </c>
      <c r="I104" s="76" t="s">
        <v>731</v>
      </c>
    </row>
    <row r="105" spans="1:9" ht="45" x14ac:dyDescent="0.25">
      <c r="A105" s="65" t="s">
        <v>170</v>
      </c>
      <c r="B105" s="19"/>
      <c r="C105" s="18"/>
      <c r="D105" s="17"/>
      <c r="E105" s="22">
        <f>SUM(E103:E104)</f>
        <v>124365.24</v>
      </c>
      <c r="F105" s="53"/>
      <c r="G105" s="53"/>
      <c r="H105" s="22">
        <f>SUM(H103:H104)</f>
        <v>124365.24</v>
      </c>
      <c r="I105" s="72"/>
    </row>
    <row r="106" spans="1:9" ht="75" x14ac:dyDescent="0.25">
      <c r="A106" s="61" t="s">
        <v>172</v>
      </c>
      <c r="B106" s="5" t="s">
        <v>173</v>
      </c>
      <c r="C106" s="4" t="s">
        <v>171</v>
      </c>
      <c r="D106" s="3">
        <v>41785</v>
      </c>
      <c r="E106" s="7">
        <v>35228</v>
      </c>
      <c r="F106" s="53"/>
      <c r="G106" s="53"/>
      <c r="H106" s="7">
        <v>35228</v>
      </c>
      <c r="I106" s="76" t="s">
        <v>732</v>
      </c>
    </row>
    <row r="107" spans="1:9" ht="30" x14ac:dyDescent="0.25">
      <c r="A107" s="60" t="s">
        <v>174</v>
      </c>
      <c r="B107" s="5"/>
      <c r="C107" s="4"/>
      <c r="D107" s="3"/>
      <c r="E107" s="6">
        <f>SUM(E106)</f>
        <v>35228</v>
      </c>
      <c r="F107" s="53"/>
      <c r="G107" s="53"/>
      <c r="H107" s="6">
        <f>SUM(H106)</f>
        <v>35228</v>
      </c>
      <c r="I107" s="72"/>
    </row>
    <row r="108" spans="1:9" ht="180" x14ac:dyDescent="0.25">
      <c r="A108" s="64" t="s">
        <v>176</v>
      </c>
      <c r="B108" s="19" t="s">
        <v>177</v>
      </c>
      <c r="C108" s="24" t="s">
        <v>175</v>
      </c>
      <c r="D108" s="17">
        <v>44476</v>
      </c>
      <c r="E108" s="21">
        <v>1160213.17</v>
      </c>
      <c r="F108" s="73">
        <f>D108+30</f>
        <v>44506</v>
      </c>
      <c r="G108" s="53"/>
      <c r="H108" s="21">
        <v>1160213.17</v>
      </c>
      <c r="I108" s="76" t="s">
        <v>731</v>
      </c>
    </row>
    <row r="109" spans="1:9" ht="30" x14ac:dyDescent="0.25">
      <c r="A109" s="65" t="s">
        <v>178</v>
      </c>
      <c r="B109" s="19"/>
      <c r="C109" s="18"/>
      <c r="D109" s="17"/>
      <c r="E109" s="22">
        <f>SUM(E108:E108)</f>
        <v>1160213.17</v>
      </c>
      <c r="F109" s="53"/>
      <c r="G109" s="53"/>
      <c r="H109" s="22">
        <f>SUM(H108:H108)</f>
        <v>1160213.17</v>
      </c>
      <c r="I109" s="72"/>
    </row>
    <row r="110" spans="1:9" ht="75" x14ac:dyDescent="0.25">
      <c r="A110" s="61" t="s">
        <v>180</v>
      </c>
      <c r="B110" s="5" t="s">
        <v>181</v>
      </c>
      <c r="C110" s="4" t="s">
        <v>179</v>
      </c>
      <c r="D110" s="3">
        <v>41211</v>
      </c>
      <c r="E110" s="7">
        <v>56596.4</v>
      </c>
      <c r="F110" s="73">
        <f t="shared" ref="F110:F112" si="12">D110+30</f>
        <v>41241</v>
      </c>
      <c r="G110" s="53"/>
      <c r="H110" s="7">
        <v>56596.4</v>
      </c>
      <c r="I110" s="74" t="s">
        <v>730</v>
      </c>
    </row>
    <row r="111" spans="1:9" ht="60" x14ac:dyDescent="0.25">
      <c r="A111" s="61" t="s">
        <v>180</v>
      </c>
      <c r="B111" s="12" t="s">
        <v>183</v>
      </c>
      <c r="C111" s="10" t="s">
        <v>182</v>
      </c>
      <c r="D111" s="9">
        <v>41211</v>
      </c>
      <c r="E111" s="16">
        <v>2331.6</v>
      </c>
      <c r="F111" s="73">
        <f t="shared" si="12"/>
        <v>41241</v>
      </c>
      <c r="G111" s="53"/>
      <c r="H111" s="16">
        <v>2331.6</v>
      </c>
      <c r="I111" s="74" t="s">
        <v>730</v>
      </c>
    </row>
    <row r="112" spans="1:9" ht="60" x14ac:dyDescent="0.25">
      <c r="A112" s="61" t="s">
        <v>180</v>
      </c>
      <c r="B112" s="12" t="s">
        <v>185</v>
      </c>
      <c r="C112" s="10" t="s">
        <v>184</v>
      </c>
      <c r="D112" s="9">
        <v>41239</v>
      </c>
      <c r="E112" s="16">
        <v>11600</v>
      </c>
      <c r="F112" s="73">
        <f t="shared" si="12"/>
        <v>41269</v>
      </c>
      <c r="G112" s="53"/>
      <c r="H112" s="16">
        <v>11600</v>
      </c>
      <c r="I112" s="74" t="s">
        <v>730</v>
      </c>
    </row>
    <row r="113" spans="1:9" ht="19.5" customHeight="1" x14ac:dyDescent="0.25">
      <c r="A113" s="60" t="s">
        <v>186</v>
      </c>
      <c r="B113" s="5"/>
      <c r="C113" s="4"/>
      <c r="D113" s="3"/>
      <c r="E113" s="6">
        <f>SUM(E110:E112)</f>
        <v>70528</v>
      </c>
      <c r="F113" s="53"/>
      <c r="G113" s="53"/>
      <c r="H113" s="6">
        <f>SUM(H110:H112)</f>
        <v>70528</v>
      </c>
      <c r="I113" s="72"/>
    </row>
    <row r="114" spans="1:9" ht="120" x14ac:dyDescent="0.25">
      <c r="A114" s="64" t="s">
        <v>188</v>
      </c>
      <c r="B114" s="19" t="s">
        <v>189</v>
      </c>
      <c r="C114" s="18" t="s">
        <v>187</v>
      </c>
      <c r="D114" s="17">
        <v>44459</v>
      </c>
      <c r="E114" s="21">
        <v>54179.7</v>
      </c>
      <c r="F114" s="73">
        <f t="shared" ref="F114:F139" si="13">D114+30</f>
        <v>44489</v>
      </c>
      <c r="G114" s="53"/>
      <c r="H114" s="21">
        <v>54179.7</v>
      </c>
      <c r="I114" s="76" t="s">
        <v>731</v>
      </c>
    </row>
    <row r="115" spans="1:9" ht="120" x14ac:dyDescent="0.25">
      <c r="A115" s="64" t="s">
        <v>188</v>
      </c>
      <c r="B115" s="19" t="s">
        <v>189</v>
      </c>
      <c r="C115" s="18" t="s">
        <v>190</v>
      </c>
      <c r="D115" s="17">
        <v>44459</v>
      </c>
      <c r="E115" s="21">
        <v>54651.7</v>
      </c>
      <c r="F115" s="73">
        <f t="shared" si="13"/>
        <v>44489</v>
      </c>
      <c r="G115" s="53"/>
      <c r="H115" s="21">
        <v>54651.7</v>
      </c>
      <c r="I115" s="76" t="s">
        <v>731</v>
      </c>
    </row>
    <row r="116" spans="1:9" ht="120" x14ac:dyDescent="0.25">
      <c r="A116" s="64" t="s">
        <v>188</v>
      </c>
      <c r="B116" s="19" t="s">
        <v>189</v>
      </c>
      <c r="C116" s="18" t="s">
        <v>191</v>
      </c>
      <c r="D116" s="17">
        <v>44459</v>
      </c>
      <c r="E116" s="21">
        <v>8378</v>
      </c>
      <c r="F116" s="73">
        <f t="shared" si="13"/>
        <v>44489</v>
      </c>
      <c r="G116" s="53"/>
      <c r="H116" s="21">
        <v>8378</v>
      </c>
      <c r="I116" s="76" t="s">
        <v>731</v>
      </c>
    </row>
    <row r="117" spans="1:9" ht="120" x14ac:dyDescent="0.25">
      <c r="A117" s="64" t="s">
        <v>188</v>
      </c>
      <c r="B117" s="19" t="s">
        <v>189</v>
      </c>
      <c r="C117" s="18" t="s">
        <v>192</v>
      </c>
      <c r="D117" s="17">
        <v>44459</v>
      </c>
      <c r="E117" s="21">
        <v>67673</v>
      </c>
      <c r="F117" s="73">
        <f t="shared" si="13"/>
        <v>44489</v>
      </c>
      <c r="G117" s="53"/>
      <c r="H117" s="21">
        <v>67673</v>
      </c>
      <c r="I117" s="76" t="s">
        <v>731</v>
      </c>
    </row>
    <row r="118" spans="1:9" ht="120" x14ac:dyDescent="0.25">
      <c r="A118" s="64" t="s">
        <v>188</v>
      </c>
      <c r="B118" s="19" t="s">
        <v>189</v>
      </c>
      <c r="C118" s="18" t="s">
        <v>193</v>
      </c>
      <c r="D118" s="17">
        <v>44459</v>
      </c>
      <c r="E118" s="21">
        <v>28750.7</v>
      </c>
      <c r="F118" s="73">
        <f t="shared" si="13"/>
        <v>44489</v>
      </c>
      <c r="G118" s="53"/>
      <c r="H118" s="21">
        <v>28750.7</v>
      </c>
      <c r="I118" s="76" t="s">
        <v>731</v>
      </c>
    </row>
    <row r="119" spans="1:9" ht="120" x14ac:dyDescent="0.25">
      <c r="A119" s="64" t="s">
        <v>188</v>
      </c>
      <c r="B119" s="19" t="s">
        <v>189</v>
      </c>
      <c r="C119" s="18" t="s">
        <v>194</v>
      </c>
      <c r="D119" s="17">
        <v>44459</v>
      </c>
      <c r="E119" s="21">
        <v>29264</v>
      </c>
      <c r="F119" s="73">
        <f t="shared" si="13"/>
        <v>44489</v>
      </c>
      <c r="G119" s="53"/>
      <c r="H119" s="21">
        <v>29264</v>
      </c>
      <c r="I119" s="76" t="s">
        <v>731</v>
      </c>
    </row>
    <row r="120" spans="1:9" ht="120" x14ac:dyDescent="0.25">
      <c r="A120" s="64" t="s">
        <v>188</v>
      </c>
      <c r="B120" s="19" t="s">
        <v>189</v>
      </c>
      <c r="C120" s="18" t="s">
        <v>195</v>
      </c>
      <c r="D120" s="17">
        <v>44459</v>
      </c>
      <c r="E120" s="21">
        <v>77408</v>
      </c>
      <c r="F120" s="73">
        <f t="shared" si="13"/>
        <v>44489</v>
      </c>
      <c r="G120" s="53"/>
      <c r="H120" s="21">
        <v>77408</v>
      </c>
      <c r="I120" s="76" t="s">
        <v>731</v>
      </c>
    </row>
    <row r="121" spans="1:9" ht="120" x14ac:dyDescent="0.25">
      <c r="A121" s="64" t="s">
        <v>188</v>
      </c>
      <c r="B121" s="19" t="s">
        <v>189</v>
      </c>
      <c r="C121" s="18" t="s">
        <v>196</v>
      </c>
      <c r="D121" s="17">
        <v>44459</v>
      </c>
      <c r="E121" s="21">
        <v>71036</v>
      </c>
      <c r="F121" s="73">
        <f t="shared" si="13"/>
        <v>44489</v>
      </c>
      <c r="G121" s="53"/>
      <c r="H121" s="21">
        <v>71036</v>
      </c>
      <c r="I121" s="76" t="s">
        <v>731</v>
      </c>
    </row>
    <row r="122" spans="1:9" ht="120" x14ac:dyDescent="0.25">
      <c r="A122" s="64" t="s">
        <v>188</v>
      </c>
      <c r="B122" s="19" t="s">
        <v>189</v>
      </c>
      <c r="C122" s="18" t="s">
        <v>197</v>
      </c>
      <c r="D122" s="17">
        <v>44470</v>
      </c>
      <c r="E122" s="21">
        <v>15847.4</v>
      </c>
      <c r="F122" s="73">
        <f t="shared" si="13"/>
        <v>44500</v>
      </c>
      <c r="G122" s="53"/>
      <c r="H122" s="21">
        <v>15847.4</v>
      </c>
      <c r="I122" s="76" t="s">
        <v>731</v>
      </c>
    </row>
    <row r="123" spans="1:9" ht="120" x14ac:dyDescent="0.25">
      <c r="A123" s="64" t="s">
        <v>188</v>
      </c>
      <c r="B123" s="19" t="s">
        <v>189</v>
      </c>
      <c r="C123" s="18" t="s">
        <v>198</v>
      </c>
      <c r="D123" s="17">
        <v>44470</v>
      </c>
      <c r="E123" s="21">
        <v>31506</v>
      </c>
      <c r="F123" s="73">
        <f t="shared" si="13"/>
        <v>44500</v>
      </c>
      <c r="G123" s="53"/>
      <c r="H123" s="21">
        <v>31506</v>
      </c>
      <c r="I123" s="76" t="s">
        <v>731</v>
      </c>
    </row>
    <row r="124" spans="1:9" ht="120" x14ac:dyDescent="0.25">
      <c r="A124" s="64" t="s">
        <v>188</v>
      </c>
      <c r="B124" s="19" t="s">
        <v>189</v>
      </c>
      <c r="C124" s="18" t="s">
        <v>199</v>
      </c>
      <c r="D124" s="17">
        <v>44470</v>
      </c>
      <c r="E124" s="21">
        <v>7976.8</v>
      </c>
      <c r="F124" s="73">
        <f t="shared" si="13"/>
        <v>44500</v>
      </c>
      <c r="G124" s="53"/>
      <c r="H124" s="21">
        <v>7976.8</v>
      </c>
      <c r="I124" s="76" t="s">
        <v>731</v>
      </c>
    </row>
    <row r="125" spans="1:9" ht="120" x14ac:dyDescent="0.25">
      <c r="A125" s="64" t="s">
        <v>188</v>
      </c>
      <c r="B125" s="19" t="s">
        <v>189</v>
      </c>
      <c r="C125" s="18" t="s">
        <v>200</v>
      </c>
      <c r="D125" s="17">
        <v>44470</v>
      </c>
      <c r="E125" s="21">
        <v>12885.6</v>
      </c>
      <c r="F125" s="73">
        <f t="shared" si="13"/>
        <v>44500</v>
      </c>
      <c r="G125" s="53"/>
      <c r="H125" s="21">
        <v>12885.6</v>
      </c>
      <c r="I125" s="76" t="s">
        <v>731</v>
      </c>
    </row>
    <row r="126" spans="1:9" ht="120" x14ac:dyDescent="0.25">
      <c r="A126" s="64" t="s">
        <v>188</v>
      </c>
      <c r="B126" s="19" t="s">
        <v>189</v>
      </c>
      <c r="C126" s="18" t="s">
        <v>201</v>
      </c>
      <c r="D126" s="17">
        <v>44470</v>
      </c>
      <c r="E126" s="21">
        <v>22815.3</v>
      </c>
      <c r="F126" s="73">
        <f t="shared" si="13"/>
        <v>44500</v>
      </c>
      <c r="G126" s="53"/>
      <c r="H126" s="21">
        <v>22815.3</v>
      </c>
      <c r="I126" s="76" t="s">
        <v>731</v>
      </c>
    </row>
    <row r="127" spans="1:9" ht="120" x14ac:dyDescent="0.25">
      <c r="A127" s="64" t="s">
        <v>188</v>
      </c>
      <c r="B127" s="19" t="s">
        <v>189</v>
      </c>
      <c r="C127" s="18" t="s">
        <v>202</v>
      </c>
      <c r="D127" s="17">
        <v>44470</v>
      </c>
      <c r="E127" s="21">
        <v>17458.099999999999</v>
      </c>
      <c r="F127" s="73">
        <f t="shared" si="13"/>
        <v>44500</v>
      </c>
      <c r="G127" s="53"/>
      <c r="H127" s="21">
        <v>17458.099999999999</v>
      </c>
      <c r="I127" s="76" t="s">
        <v>731</v>
      </c>
    </row>
    <row r="128" spans="1:9" ht="120" x14ac:dyDescent="0.25">
      <c r="A128" s="64" t="s">
        <v>188</v>
      </c>
      <c r="B128" s="19" t="s">
        <v>189</v>
      </c>
      <c r="C128" s="18" t="s">
        <v>203</v>
      </c>
      <c r="D128" s="17">
        <v>44470</v>
      </c>
      <c r="E128" s="21">
        <v>8832.2999999999993</v>
      </c>
      <c r="F128" s="73">
        <f t="shared" si="13"/>
        <v>44500</v>
      </c>
      <c r="G128" s="53"/>
      <c r="H128" s="21">
        <v>8832.2999999999993</v>
      </c>
      <c r="I128" s="76" t="s">
        <v>731</v>
      </c>
    </row>
    <row r="129" spans="1:9" ht="120" x14ac:dyDescent="0.25">
      <c r="A129" s="64" t="s">
        <v>188</v>
      </c>
      <c r="B129" s="19" t="s">
        <v>189</v>
      </c>
      <c r="C129" s="18" t="s">
        <v>204</v>
      </c>
      <c r="D129" s="17">
        <v>44470</v>
      </c>
      <c r="E129" s="21">
        <v>17446.3</v>
      </c>
      <c r="F129" s="73">
        <f t="shared" si="13"/>
        <v>44500</v>
      </c>
      <c r="G129" s="53"/>
      <c r="H129" s="21">
        <v>17446.3</v>
      </c>
      <c r="I129" s="76" t="s">
        <v>731</v>
      </c>
    </row>
    <row r="130" spans="1:9" ht="120" x14ac:dyDescent="0.25">
      <c r="A130" s="64" t="s">
        <v>188</v>
      </c>
      <c r="B130" s="19" t="s">
        <v>189</v>
      </c>
      <c r="C130" s="18" t="s">
        <v>205</v>
      </c>
      <c r="D130" s="17">
        <v>44470</v>
      </c>
      <c r="E130" s="21">
        <v>5192</v>
      </c>
      <c r="F130" s="73">
        <f t="shared" si="13"/>
        <v>44500</v>
      </c>
      <c r="G130" s="53"/>
      <c r="H130" s="21">
        <v>5192</v>
      </c>
      <c r="I130" s="76" t="s">
        <v>731</v>
      </c>
    </row>
    <row r="131" spans="1:9" ht="120" x14ac:dyDescent="0.25">
      <c r="A131" s="64" t="s">
        <v>188</v>
      </c>
      <c r="B131" s="19" t="s">
        <v>189</v>
      </c>
      <c r="C131" s="18" t="s">
        <v>206</v>
      </c>
      <c r="D131" s="17">
        <v>44483</v>
      </c>
      <c r="E131" s="21">
        <v>50722.3</v>
      </c>
      <c r="F131" s="73">
        <f t="shared" si="13"/>
        <v>44513</v>
      </c>
      <c r="G131" s="53"/>
      <c r="H131" s="21">
        <v>50722.3</v>
      </c>
      <c r="I131" s="76" t="s">
        <v>731</v>
      </c>
    </row>
    <row r="132" spans="1:9" ht="120" x14ac:dyDescent="0.25">
      <c r="A132" s="64" t="s">
        <v>188</v>
      </c>
      <c r="B132" s="19" t="s">
        <v>189</v>
      </c>
      <c r="C132" s="18" t="s">
        <v>207</v>
      </c>
      <c r="D132" s="17">
        <v>44502</v>
      </c>
      <c r="E132" s="21">
        <v>20378.599999999999</v>
      </c>
      <c r="F132" s="73">
        <f t="shared" si="13"/>
        <v>44532</v>
      </c>
      <c r="G132" s="53"/>
      <c r="H132" s="21">
        <v>20378.599999999999</v>
      </c>
      <c r="I132" s="76" t="s">
        <v>731</v>
      </c>
    </row>
    <row r="133" spans="1:9" ht="120" x14ac:dyDescent="0.25">
      <c r="A133" s="64" t="s">
        <v>188</v>
      </c>
      <c r="B133" s="19" t="s">
        <v>189</v>
      </c>
      <c r="C133" s="18" t="s">
        <v>208</v>
      </c>
      <c r="D133" s="17">
        <v>44502</v>
      </c>
      <c r="E133" s="21">
        <v>14986</v>
      </c>
      <c r="F133" s="73">
        <f t="shared" si="13"/>
        <v>44532</v>
      </c>
      <c r="G133" s="53"/>
      <c r="H133" s="21">
        <v>14986</v>
      </c>
      <c r="I133" s="76" t="s">
        <v>731</v>
      </c>
    </row>
    <row r="134" spans="1:9" ht="120" x14ac:dyDescent="0.25">
      <c r="A134" s="64" t="s">
        <v>188</v>
      </c>
      <c r="B134" s="19" t="s">
        <v>189</v>
      </c>
      <c r="C134" s="18" t="s">
        <v>209</v>
      </c>
      <c r="D134" s="17">
        <v>44502</v>
      </c>
      <c r="E134" s="21">
        <v>12053.7</v>
      </c>
      <c r="F134" s="73">
        <f t="shared" si="13"/>
        <v>44532</v>
      </c>
      <c r="G134" s="53"/>
      <c r="H134" s="21">
        <v>12053.7</v>
      </c>
      <c r="I134" s="76" t="s">
        <v>731</v>
      </c>
    </row>
    <row r="135" spans="1:9" ht="120" x14ac:dyDescent="0.25">
      <c r="A135" s="64" t="s">
        <v>188</v>
      </c>
      <c r="B135" s="19" t="s">
        <v>189</v>
      </c>
      <c r="C135" s="18" t="s">
        <v>210</v>
      </c>
      <c r="D135" s="17">
        <v>44502</v>
      </c>
      <c r="E135" s="21">
        <v>2242</v>
      </c>
      <c r="F135" s="73">
        <f t="shared" si="13"/>
        <v>44532</v>
      </c>
      <c r="G135" s="53"/>
      <c r="H135" s="21">
        <v>2242</v>
      </c>
      <c r="I135" s="76" t="s">
        <v>731</v>
      </c>
    </row>
    <row r="136" spans="1:9" ht="120" x14ac:dyDescent="0.25">
      <c r="A136" s="64" t="s">
        <v>188</v>
      </c>
      <c r="B136" s="19" t="s">
        <v>189</v>
      </c>
      <c r="C136" s="18" t="s">
        <v>211</v>
      </c>
      <c r="D136" s="17">
        <v>44502</v>
      </c>
      <c r="E136" s="21">
        <v>28367.200000000001</v>
      </c>
      <c r="F136" s="73">
        <f t="shared" si="13"/>
        <v>44532</v>
      </c>
      <c r="G136" s="53"/>
      <c r="H136" s="21">
        <v>28367.200000000001</v>
      </c>
      <c r="I136" s="76" t="s">
        <v>731</v>
      </c>
    </row>
    <row r="137" spans="1:9" ht="120" x14ac:dyDescent="0.25">
      <c r="A137" s="64" t="s">
        <v>188</v>
      </c>
      <c r="B137" s="19" t="s">
        <v>189</v>
      </c>
      <c r="C137" s="18" t="s">
        <v>212</v>
      </c>
      <c r="D137" s="17">
        <v>44502</v>
      </c>
      <c r="E137" s="21">
        <v>39925.300000000003</v>
      </c>
      <c r="F137" s="73">
        <f t="shared" si="13"/>
        <v>44532</v>
      </c>
      <c r="G137" s="53"/>
      <c r="H137" s="21">
        <v>39925.300000000003</v>
      </c>
      <c r="I137" s="76" t="s">
        <v>731</v>
      </c>
    </row>
    <row r="138" spans="1:9" ht="120" x14ac:dyDescent="0.25">
      <c r="A138" s="64" t="s">
        <v>188</v>
      </c>
      <c r="B138" s="19" t="s">
        <v>189</v>
      </c>
      <c r="C138" s="18" t="s">
        <v>213</v>
      </c>
      <c r="D138" s="17">
        <v>44502</v>
      </c>
      <c r="E138" s="21">
        <v>59060.18</v>
      </c>
      <c r="F138" s="73">
        <f t="shared" si="13"/>
        <v>44532</v>
      </c>
      <c r="G138" s="53"/>
      <c r="H138" s="21">
        <v>59060.18</v>
      </c>
      <c r="I138" s="76" t="s">
        <v>731</v>
      </c>
    </row>
    <row r="139" spans="1:9" ht="120" x14ac:dyDescent="0.25">
      <c r="A139" s="64" t="s">
        <v>188</v>
      </c>
      <c r="B139" s="19" t="s">
        <v>189</v>
      </c>
      <c r="C139" s="18" t="s">
        <v>214</v>
      </c>
      <c r="D139" s="17">
        <v>44505</v>
      </c>
      <c r="E139" s="21">
        <v>8260</v>
      </c>
      <c r="F139" s="73">
        <f t="shared" si="13"/>
        <v>44535</v>
      </c>
      <c r="G139" s="53"/>
      <c r="H139" s="21">
        <v>8260</v>
      </c>
      <c r="I139" s="76" t="s">
        <v>731</v>
      </c>
    </row>
    <row r="140" spans="1:9" x14ac:dyDescent="0.25">
      <c r="A140" s="65" t="s">
        <v>215</v>
      </c>
      <c r="B140" s="19"/>
      <c r="C140" s="18"/>
      <c r="D140" s="17"/>
      <c r="E140" s="22">
        <f>SUM(E114:E139)</f>
        <v>767296.17999999993</v>
      </c>
      <c r="F140" s="53"/>
      <c r="G140" s="53"/>
      <c r="H140" s="22">
        <f>SUM(H114:H139)</f>
        <v>767296.17999999993</v>
      </c>
      <c r="I140" s="72"/>
    </row>
    <row r="141" spans="1:9" x14ac:dyDescent="0.25">
      <c r="A141" s="63"/>
      <c r="B141" s="19"/>
      <c r="C141" s="18"/>
      <c r="D141" s="17"/>
      <c r="E141" s="20"/>
      <c r="F141" s="53"/>
      <c r="G141" s="53"/>
      <c r="H141" s="20"/>
      <c r="I141" s="68"/>
    </row>
    <row r="142" spans="1:9" x14ac:dyDescent="0.25">
      <c r="A142" s="63"/>
      <c r="B142" s="19"/>
      <c r="C142" s="18"/>
      <c r="D142" s="17"/>
      <c r="E142" s="20"/>
      <c r="F142" s="53"/>
      <c r="G142" s="53"/>
      <c r="H142" s="20"/>
      <c r="I142" s="68"/>
    </row>
    <row r="143" spans="1:9" ht="75" x14ac:dyDescent="0.25">
      <c r="A143" s="64" t="s">
        <v>217</v>
      </c>
      <c r="B143" s="19" t="s">
        <v>218</v>
      </c>
      <c r="C143" s="18" t="s">
        <v>216</v>
      </c>
      <c r="D143" s="17">
        <v>44502</v>
      </c>
      <c r="E143" s="21">
        <v>6571.67</v>
      </c>
      <c r="F143" s="73">
        <f>D143+30</f>
        <v>44532</v>
      </c>
      <c r="G143" s="53"/>
      <c r="H143" s="21">
        <v>6571.67</v>
      </c>
      <c r="I143" s="76" t="s">
        <v>731</v>
      </c>
    </row>
    <row r="144" spans="1:9" x14ac:dyDescent="0.25">
      <c r="A144" s="65" t="s">
        <v>219</v>
      </c>
      <c r="B144" s="19"/>
      <c r="C144" s="18"/>
      <c r="D144" s="17"/>
      <c r="E144" s="28">
        <f>SUM(E143:E143)</f>
        <v>6571.67</v>
      </c>
      <c r="F144" s="53"/>
      <c r="G144" s="53"/>
      <c r="H144" s="28">
        <f>SUM(H143:H143)</f>
        <v>6571.67</v>
      </c>
      <c r="I144" s="72"/>
    </row>
    <row r="145" spans="1:9" ht="60" x14ac:dyDescent="0.25">
      <c r="A145" s="64" t="s">
        <v>221</v>
      </c>
      <c r="B145" s="19" t="s">
        <v>222</v>
      </c>
      <c r="C145" s="18" t="s">
        <v>220</v>
      </c>
      <c r="D145" s="17">
        <v>44488</v>
      </c>
      <c r="E145" s="21">
        <v>2360</v>
      </c>
      <c r="F145" s="73">
        <f t="shared" ref="F145:F147" si="14">D145+30</f>
        <v>44518</v>
      </c>
      <c r="G145" s="53"/>
      <c r="H145" s="21">
        <v>2360</v>
      </c>
      <c r="I145" s="76" t="s">
        <v>731</v>
      </c>
    </row>
    <row r="146" spans="1:9" ht="60" x14ac:dyDescent="0.25">
      <c r="A146" s="64" t="s">
        <v>221</v>
      </c>
      <c r="B146" s="19" t="s">
        <v>222</v>
      </c>
      <c r="C146" s="18" t="s">
        <v>223</v>
      </c>
      <c r="D146" s="17">
        <v>44503</v>
      </c>
      <c r="E146" s="21">
        <v>2360</v>
      </c>
      <c r="F146" s="73">
        <f t="shared" si="14"/>
        <v>44533</v>
      </c>
      <c r="G146" s="53"/>
      <c r="H146" s="21">
        <v>2360</v>
      </c>
      <c r="I146" s="76" t="s">
        <v>731</v>
      </c>
    </row>
    <row r="147" spans="1:9" ht="60" x14ac:dyDescent="0.25">
      <c r="A147" s="64" t="s">
        <v>221</v>
      </c>
      <c r="B147" s="19" t="s">
        <v>222</v>
      </c>
      <c r="C147" s="18" t="s">
        <v>224</v>
      </c>
      <c r="D147" s="17">
        <v>44510</v>
      </c>
      <c r="E147" s="21">
        <v>1416</v>
      </c>
      <c r="F147" s="73">
        <f t="shared" si="14"/>
        <v>44540</v>
      </c>
      <c r="G147" s="53"/>
      <c r="H147" s="21">
        <v>1416</v>
      </c>
      <c r="I147" s="76" t="s">
        <v>731</v>
      </c>
    </row>
    <row r="148" spans="1:9" ht="30" x14ac:dyDescent="0.25">
      <c r="A148" s="65" t="s">
        <v>225</v>
      </c>
      <c r="B148" s="19"/>
      <c r="C148" s="18"/>
      <c r="D148" s="17"/>
      <c r="E148" s="22">
        <f>SUM(E145:E147)</f>
        <v>6136</v>
      </c>
      <c r="F148" s="53"/>
      <c r="G148" s="53"/>
      <c r="H148" s="22">
        <f>SUM(H145:H147)</f>
        <v>6136</v>
      </c>
      <c r="I148" s="72"/>
    </row>
    <row r="149" spans="1:9" ht="105" x14ac:dyDescent="0.25">
      <c r="A149" s="64" t="s">
        <v>227</v>
      </c>
      <c r="B149" s="12" t="s">
        <v>228</v>
      </c>
      <c r="C149" s="18" t="s">
        <v>226</v>
      </c>
      <c r="D149" s="17">
        <v>44474</v>
      </c>
      <c r="E149" s="21">
        <v>484655</v>
      </c>
      <c r="F149" s="73">
        <f>D149+30</f>
        <v>44504</v>
      </c>
      <c r="G149" s="53"/>
      <c r="H149" s="21">
        <v>484655</v>
      </c>
      <c r="I149" s="76" t="s">
        <v>731</v>
      </c>
    </row>
    <row r="150" spans="1:9" x14ac:dyDescent="0.25">
      <c r="A150" s="65" t="s">
        <v>229</v>
      </c>
      <c r="B150" s="19"/>
      <c r="C150" s="18"/>
      <c r="D150" s="17"/>
      <c r="E150" s="22">
        <f>SUM(E149:E149)</f>
        <v>484655</v>
      </c>
      <c r="F150" s="53"/>
      <c r="G150" s="53"/>
      <c r="H150" s="22">
        <f>SUM(H149:H149)</f>
        <v>484655</v>
      </c>
      <c r="I150" s="72"/>
    </row>
    <row r="151" spans="1:9" ht="75" x14ac:dyDescent="0.25">
      <c r="A151" s="64" t="s">
        <v>231</v>
      </c>
      <c r="B151" s="19" t="s">
        <v>232</v>
      </c>
      <c r="C151" s="18" t="s">
        <v>230</v>
      </c>
      <c r="D151" s="17">
        <v>44508</v>
      </c>
      <c r="E151" s="21">
        <v>10030</v>
      </c>
      <c r="F151" s="73">
        <f t="shared" ref="F151:F155" si="15">D151+30</f>
        <v>44538</v>
      </c>
      <c r="G151" s="53"/>
      <c r="H151" s="21">
        <v>10030</v>
      </c>
      <c r="I151" s="68"/>
    </row>
    <row r="152" spans="1:9" ht="75" x14ac:dyDescent="0.25">
      <c r="A152" s="64" t="s">
        <v>231</v>
      </c>
      <c r="B152" s="19" t="s">
        <v>232</v>
      </c>
      <c r="C152" s="18" t="s">
        <v>230</v>
      </c>
      <c r="D152" s="17">
        <v>44508</v>
      </c>
      <c r="E152" s="21">
        <v>92925</v>
      </c>
      <c r="F152" s="73">
        <f t="shared" si="15"/>
        <v>44538</v>
      </c>
      <c r="G152" s="53"/>
      <c r="H152" s="21">
        <v>92925</v>
      </c>
      <c r="I152" s="76" t="s">
        <v>731</v>
      </c>
    </row>
    <row r="153" spans="1:9" ht="90" x14ac:dyDescent="0.25">
      <c r="A153" s="64" t="s">
        <v>231</v>
      </c>
      <c r="B153" s="19" t="s">
        <v>234</v>
      </c>
      <c r="C153" s="18" t="s">
        <v>233</v>
      </c>
      <c r="D153" s="17">
        <v>44503</v>
      </c>
      <c r="E153" s="21">
        <v>74340</v>
      </c>
      <c r="F153" s="73">
        <f t="shared" si="15"/>
        <v>44533</v>
      </c>
      <c r="G153" s="53"/>
      <c r="H153" s="21">
        <v>74340</v>
      </c>
      <c r="I153" s="76" t="s">
        <v>731</v>
      </c>
    </row>
    <row r="154" spans="1:9" ht="90" x14ac:dyDescent="0.25">
      <c r="A154" s="64" t="s">
        <v>231</v>
      </c>
      <c r="B154" s="19" t="s">
        <v>234</v>
      </c>
      <c r="C154" s="18" t="s">
        <v>233</v>
      </c>
      <c r="D154" s="17">
        <v>44503</v>
      </c>
      <c r="E154" s="21">
        <v>47382.9</v>
      </c>
      <c r="F154" s="73">
        <f t="shared" si="15"/>
        <v>44533</v>
      </c>
      <c r="G154" s="53"/>
      <c r="H154" s="21">
        <v>47382.9</v>
      </c>
      <c r="I154" s="76" t="s">
        <v>731</v>
      </c>
    </row>
    <row r="155" spans="1:9" ht="90" x14ac:dyDescent="0.25">
      <c r="A155" s="64" t="s">
        <v>231</v>
      </c>
      <c r="B155" s="19" t="s">
        <v>236</v>
      </c>
      <c r="C155" s="18" t="s">
        <v>235</v>
      </c>
      <c r="D155" s="17">
        <v>44508</v>
      </c>
      <c r="E155" s="21">
        <v>216000</v>
      </c>
      <c r="F155" s="73">
        <f t="shared" si="15"/>
        <v>44538</v>
      </c>
      <c r="G155" s="53"/>
      <c r="H155" s="21">
        <v>216000</v>
      </c>
      <c r="I155" s="76" t="s">
        <v>731</v>
      </c>
    </row>
    <row r="156" spans="1:9" x14ac:dyDescent="0.25">
      <c r="A156" s="67" t="s">
        <v>237</v>
      </c>
      <c r="B156" s="19"/>
      <c r="C156" s="18"/>
      <c r="D156" s="17"/>
      <c r="E156" s="28">
        <f>SUM(E151:E155)</f>
        <v>440677.9</v>
      </c>
      <c r="F156" s="53"/>
      <c r="G156" s="53"/>
      <c r="H156" s="28">
        <f>SUM(H151:H155)</f>
        <v>440677.9</v>
      </c>
      <c r="I156" s="72"/>
    </row>
    <row r="157" spans="1:9" ht="120" x14ac:dyDescent="0.25">
      <c r="A157" s="66" t="s">
        <v>238</v>
      </c>
      <c r="B157" s="13" t="s">
        <v>239</v>
      </c>
      <c r="C157" s="24" t="s">
        <v>111</v>
      </c>
      <c r="D157" s="23">
        <v>44005</v>
      </c>
      <c r="E157" s="25">
        <v>74694</v>
      </c>
      <c r="F157" s="73">
        <f>D157+30</f>
        <v>44035</v>
      </c>
      <c r="G157" s="53"/>
      <c r="H157" s="25">
        <v>74694</v>
      </c>
      <c r="I157" s="76" t="s">
        <v>731</v>
      </c>
    </row>
    <row r="158" spans="1:9" ht="30" x14ac:dyDescent="0.25">
      <c r="A158" s="65" t="s">
        <v>240</v>
      </c>
      <c r="B158" s="13"/>
      <c r="C158" s="24"/>
      <c r="D158" s="23"/>
      <c r="E158" s="22">
        <f>SUM(E157)</f>
        <v>74694</v>
      </c>
      <c r="F158" s="53"/>
      <c r="G158" s="53"/>
      <c r="H158" s="22">
        <f>SUM(H157)</f>
        <v>74694</v>
      </c>
      <c r="I158" s="72"/>
    </row>
    <row r="159" spans="1:9" ht="60" x14ac:dyDescent="0.25">
      <c r="A159" s="66" t="s">
        <v>241</v>
      </c>
      <c r="B159" s="13" t="s">
        <v>242</v>
      </c>
      <c r="C159" s="24" t="s">
        <v>153</v>
      </c>
      <c r="D159" s="23">
        <v>44338</v>
      </c>
      <c r="E159" s="25">
        <v>129829.5</v>
      </c>
      <c r="F159" s="73">
        <f t="shared" ref="F159:F161" si="16">D159+30</f>
        <v>44368</v>
      </c>
      <c r="G159" s="53"/>
      <c r="H159" s="25">
        <v>129829.5</v>
      </c>
      <c r="I159" s="76" t="s">
        <v>731</v>
      </c>
    </row>
    <row r="160" spans="1:9" ht="60" x14ac:dyDescent="0.25">
      <c r="A160" s="66" t="s">
        <v>241</v>
      </c>
      <c r="B160" s="19" t="s">
        <v>243</v>
      </c>
      <c r="C160" s="24" t="s">
        <v>111</v>
      </c>
      <c r="D160" s="23">
        <v>44432</v>
      </c>
      <c r="E160" s="25">
        <v>129328</v>
      </c>
      <c r="F160" s="73">
        <f t="shared" si="16"/>
        <v>44462</v>
      </c>
      <c r="G160" s="53"/>
      <c r="H160" s="25">
        <v>129328</v>
      </c>
      <c r="I160" s="76" t="s">
        <v>731</v>
      </c>
    </row>
    <row r="161" spans="1:9" ht="60" x14ac:dyDescent="0.25">
      <c r="A161" s="66" t="s">
        <v>241</v>
      </c>
      <c r="B161" s="19" t="s">
        <v>243</v>
      </c>
      <c r="C161" s="24" t="s">
        <v>54</v>
      </c>
      <c r="D161" s="23"/>
      <c r="E161" s="25">
        <v>129328</v>
      </c>
      <c r="F161" s="73">
        <f t="shared" si="16"/>
        <v>30</v>
      </c>
      <c r="G161" s="53"/>
      <c r="H161" s="25">
        <v>129328</v>
      </c>
      <c r="I161" s="76" t="s">
        <v>731</v>
      </c>
    </row>
    <row r="162" spans="1:9" ht="30" x14ac:dyDescent="0.25">
      <c r="A162" s="65" t="s">
        <v>244</v>
      </c>
      <c r="B162" s="13"/>
      <c r="C162" s="24"/>
      <c r="D162" s="23"/>
      <c r="E162" s="22">
        <f>SUM(E159:E161)</f>
        <v>388485.5</v>
      </c>
      <c r="F162" s="53"/>
      <c r="G162" s="53"/>
      <c r="H162" s="22">
        <f>SUM(H159:H161)</f>
        <v>388485.5</v>
      </c>
      <c r="I162" s="72"/>
    </row>
    <row r="163" spans="1:9" ht="105" x14ac:dyDescent="0.25">
      <c r="A163" s="66" t="s">
        <v>246</v>
      </c>
      <c r="B163" s="13" t="s">
        <v>247</v>
      </c>
      <c r="C163" s="24" t="s">
        <v>245</v>
      </c>
      <c r="D163" s="23">
        <v>44468</v>
      </c>
      <c r="E163" s="25">
        <v>130980</v>
      </c>
      <c r="F163" s="73">
        <f t="shared" ref="F163:F165" si="17">D163+30</f>
        <v>44498</v>
      </c>
      <c r="G163" s="53"/>
      <c r="H163" s="25">
        <v>130980</v>
      </c>
      <c r="I163" s="76" t="s">
        <v>731</v>
      </c>
    </row>
    <row r="164" spans="1:9" ht="120" x14ac:dyDescent="0.25">
      <c r="A164" s="66" t="s">
        <v>246</v>
      </c>
      <c r="B164" s="13" t="s">
        <v>249</v>
      </c>
      <c r="C164" s="24" t="s">
        <v>248</v>
      </c>
      <c r="D164" s="23">
        <v>44482</v>
      </c>
      <c r="E164" s="25">
        <v>23788.799999999999</v>
      </c>
      <c r="F164" s="73">
        <f t="shared" si="17"/>
        <v>44512</v>
      </c>
      <c r="G164" s="53"/>
      <c r="H164" s="25">
        <v>23788.799999999999</v>
      </c>
      <c r="I164" s="76" t="s">
        <v>731</v>
      </c>
    </row>
    <row r="165" spans="1:9" ht="135" x14ac:dyDescent="0.25">
      <c r="A165" s="66" t="s">
        <v>246</v>
      </c>
      <c r="B165" s="13" t="s">
        <v>251</v>
      </c>
      <c r="C165" s="24" t="s">
        <v>250</v>
      </c>
      <c r="D165" s="23">
        <v>44511</v>
      </c>
      <c r="E165" s="25">
        <v>54694.77</v>
      </c>
      <c r="F165" s="73">
        <f t="shared" si="17"/>
        <v>44541</v>
      </c>
      <c r="G165" s="53"/>
      <c r="H165" s="25">
        <v>54694.77</v>
      </c>
      <c r="I165" s="76" t="s">
        <v>731</v>
      </c>
    </row>
    <row r="166" spans="1:9" ht="20.25" customHeight="1" x14ac:dyDescent="0.25">
      <c r="A166" s="65" t="s">
        <v>252</v>
      </c>
      <c r="B166" s="13"/>
      <c r="C166" s="24"/>
      <c r="D166" s="23"/>
      <c r="E166" s="22">
        <f>SUM(E163:E165)</f>
        <v>209463.56999999998</v>
      </c>
      <c r="F166" s="53"/>
      <c r="G166" s="53"/>
      <c r="H166" s="22">
        <f>SUM(H163:H165)</f>
        <v>209463.56999999998</v>
      </c>
      <c r="I166" s="72"/>
    </row>
    <row r="167" spans="1:9" ht="120" x14ac:dyDescent="0.25">
      <c r="A167" s="66" t="s">
        <v>254</v>
      </c>
      <c r="B167" s="13" t="s">
        <v>255</v>
      </c>
      <c r="C167" s="24" t="s">
        <v>253</v>
      </c>
      <c r="D167" s="23">
        <v>44363</v>
      </c>
      <c r="E167" s="25">
        <v>47200</v>
      </c>
      <c r="F167" s="73">
        <f t="shared" ref="F167:F177" si="18">D167+30</f>
        <v>44393</v>
      </c>
      <c r="G167" s="53"/>
      <c r="H167" s="25">
        <v>47200</v>
      </c>
      <c r="I167" s="76" t="s">
        <v>731</v>
      </c>
    </row>
    <row r="168" spans="1:9" ht="135" x14ac:dyDescent="0.25">
      <c r="A168" s="66" t="s">
        <v>254</v>
      </c>
      <c r="B168" s="13" t="s">
        <v>257</v>
      </c>
      <c r="C168" s="24" t="s">
        <v>256</v>
      </c>
      <c r="D168" s="23">
        <v>44363</v>
      </c>
      <c r="E168" s="25">
        <v>47200</v>
      </c>
      <c r="F168" s="73">
        <f t="shared" si="18"/>
        <v>44393</v>
      </c>
      <c r="G168" s="53"/>
      <c r="H168" s="25">
        <v>47200</v>
      </c>
      <c r="I168" s="76" t="s">
        <v>731</v>
      </c>
    </row>
    <row r="169" spans="1:9" ht="135" x14ac:dyDescent="0.25">
      <c r="A169" s="66" t="s">
        <v>254</v>
      </c>
      <c r="B169" s="13" t="s">
        <v>257</v>
      </c>
      <c r="C169" s="24" t="s">
        <v>258</v>
      </c>
      <c r="D169" s="23">
        <v>44477</v>
      </c>
      <c r="E169" s="25">
        <v>21682.5</v>
      </c>
      <c r="F169" s="73">
        <f t="shared" si="18"/>
        <v>44507</v>
      </c>
      <c r="G169" s="53"/>
      <c r="H169" s="25">
        <v>21682.5</v>
      </c>
      <c r="I169" s="76" t="s">
        <v>731</v>
      </c>
    </row>
    <row r="170" spans="1:9" ht="135" x14ac:dyDescent="0.25">
      <c r="A170" s="66" t="s">
        <v>254</v>
      </c>
      <c r="B170" s="13" t="s">
        <v>257</v>
      </c>
      <c r="C170" s="24" t="s">
        <v>248</v>
      </c>
      <c r="D170" s="23">
        <v>44477</v>
      </c>
      <c r="E170" s="25">
        <v>21682.5</v>
      </c>
      <c r="F170" s="73">
        <f t="shared" si="18"/>
        <v>44507</v>
      </c>
      <c r="G170" s="53"/>
      <c r="H170" s="25">
        <v>21682.5</v>
      </c>
      <c r="I170" s="76" t="s">
        <v>731</v>
      </c>
    </row>
    <row r="171" spans="1:9" ht="135" x14ac:dyDescent="0.25">
      <c r="A171" s="66" t="s">
        <v>254</v>
      </c>
      <c r="B171" s="13" t="s">
        <v>257</v>
      </c>
      <c r="C171" s="24" t="s">
        <v>259</v>
      </c>
      <c r="D171" s="23">
        <v>44477</v>
      </c>
      <c r="E171" s="25">
        <v>7588.88</v>
      </c>
      <c r="F171" s="73">
        <f t="shared" si="18"/>
        <v>44507</v>
      </c>
      <c r="G171" s="53"/>
      <c r="H171" s="25">
        <v>7588.88</v>
      </c>
      <c r="I171" s="76" t="s">
        <v>731</v>
      </c>
    </row>
    <row r="172" spans="1:9" ht="135" x14ac:dyDescent="0.25">
      <c r="A172" s="66" t="s">
        <v>254</v>
      </c>
      <c r="B172" s="13" t="s">
        <v>257</v>
      </c>
      <c r="C172" s="24" t="s">
        <v>260</v>
      </c>
      <c r="D172" s="23">
        <v>44477</v>
      </c>
      <c r="E172" s="25">
        <v>171543.67999999999</v>
      </c>
      <c r="F172" s="73">
        <f t="shared" si="18"/>
        <v>44507</v>
      </c>
      <c r="G172" s="53"/>
      <c r="H172" s="25">
        <v>171543.67999999999</v>
      </c>
      <c r="I172" s="76" t="s">
        <v>731</v>
      </c>
    </row>
    <row r="173" spans="1:9" ht="135" x14ac:dyDescent="0.25">
      <c r="A173" s="66" t="s">
        <v>254</v>
      </c>
      <c r="B173" s="13" t="s">
        <v>257</v>
      </c>
      <c r="C173" s="24" t="s">
        <v>261</v>
      </c>
      <c r="D173" s="23">
        <v>44481</v>
      </c>
      <c r="E173" s="25">
        <v>21682.5</v>
      </c>
      <c r="F173" s="73">
        <f t="shared" si="18"/>
        <v>44511</v>
      </c>
      <c r="G173" s="53"/>
      <c r="H173" s="25">
        <v>21682.5</v>
      </c>
      <c r="I173" s="76" t="s">
        <v>731</v>
      </c>
    </row>
    <row r="174" spans="1:9" ht="135" x14ac:dyDescent="0.25">
      <c r="A174" s="66" t="s">
        <v>254</v>
      </c>
      <c r="B174" s="13" t="s">
        <v>257</v>
      </c>
      <c r="C174" s="24" t="s">
        <v>262</v>
      </c>
      <c r="D174" s="23">
        <v>44501</v>
      </c>
      <c r="E174" s="25">
        <v>171543.67999999999</v>
      </c>
      <c r="F174" s="73">
        <f t="shared" si="18"/>
        <v>44531</v>
      </c>
      <c r="G174" s="53"/>
      <c r="H174" s="25">
        <v>171543.67999999999</v>
      </c>
      <c r="I174" s="76" t="s">
        <v>731</v>
      </c>
    </row>
    <row r="175" spans="1:9" ht="135" x14ac:dyDescent="0.25">
      <c r="A175" s="66" t="s">
        <v>254</v>
      </c>
      <c r="B175" s="13" t="s">
        <v>257</v>
      </c>
      <c r="C175" s="24" t="s">
        <v>263</v>
      </c>
      <c r="D175" s="23">
        <v>44504</v>
      </c>
      <c r="E175" s="25">
        <v>29302.35</v>
      </c>
      <c r="F175" s="73">
        <f t="shared" si="18"/>
        <v>44534</v>
      </c>
      <c r="G175" s="53"/>
      <c r="H175" s="25">
        <v>29302.35</v>
      </c>
      <c r="I175" s="76" t="s">
        <v>731</v>
      </c>
    </row>
    <row r="176" spans="1:9" ht="90" x14ac:dyDescent="0.25">
      <c r="A176" s="66" t="s">
        <v>254</v>
      </c>
      <c r="B176" s="13" t="s">
        <v>265</v>
      </c>
      <c r="C176" s="24" t="s">
        <v>264</v>
      </c>
      <c r="D176" s="23">
        <v>44510</v>
      </c>
      <c r="E176" s="25">
        <v>5216</v>
      </c>
      <c r="F176" s="73">
        <f t="shared" si="18"/>
        <v>44540</v>
      </c>
      <c r="G176" s="53"/>
      <c r="H176" s="25">
        <v>5216</v>
      </c>
      <c r="I176" s="76" t="s">
        <v>731</v>
      </c>
    </row>
    <row r="177" spans="1:9" ht="105" x14ac:dyDescent="0.25">
      <c r="A177" s="66" t="s">
        <v>254</v>
      </c>
      <c r="B177" s="13" t="s">
        <v>266</v>
      </c>
      <c r="C177" s="24" t="s">
        <v>264</v>
      </c>
      <c r="D177" s="23">
        <v>44510</v>
      </c>
      <c r="E177" s="25">
        <v>5216</v>
      </c>
      <c r="F177" s="73">
        <f t="shared" si="18"/>
        <v>44540</v>
      </c>
      <c r="G177" s="53"/>
      <c r="H177" s="25">
        <v>5216</v>
      </c>
      <c r="I177" s="76" t="s">
        <v>731</v>
      </c>
    </row>
    <row r="178" spans="1:9" ht="30" x14ac:dyDescent="0.25">
      <c r="A178" s="65" t="s">
        <v>267</v>
      </c>
      <c r="B178" s="13"/>
      <c r="C178" s="24"/>
      <c r="D178" s="23"/>
      <c r="E178" s="22">
        <f>SUM(E167:E177)</f>
        <v>549858.09</v>
      </c>
      <c r="F178" s="53"/>
      <c r="G178" s="53"/>
      <c r="H178" s="22">
        <f>SUM(H167:H177)</f>
        <v>549858.09</v>
      </c>
      <c r="I178" s="72"/>
    </row>
    <row r="179" spans="1:9" ht="135" x14ac:dyDescent="0.25">
      <c r="A179" s="66" t="s">
        <v>269</v>
      </c>
      <c r="B179" s="13" t="s">
        <v>270</v>
      </c>
      <c r="C179" s="24" t="s">
        <v>268</v>
      </c>
      <c r="D179" s="23">
        <v>44467</v>
      </c>
      <c r="E179" s="25">
        <v>159322.62</v>
      </c>
      <c r="F179" s="73">
        <f t="shared" ref="F179:F183" si="19">D179+30</f>
        <v>44497</v>
      </c>
      <c r="G179" s="53"/>
      <c r="H179" s="25">
        <v>159322.62</v>
      </c>
      <c r="I179" s="76" t="s">
        <v>731</v>
      </c>
    </row>
    <row r="180" spans="1:9" ht="135" x14ac:dyDescent="0.25">
      <c r="A180" s="66" t="s">
        <v>269</v>
      </c>
      <c r="B180" s="13" t="s">
        <v>270</v>
      </c>
      <c r="C180" s="24" t="s">
        <v>271</v>
      </c>
      <c r="D180" s="23">
        <v>44470</v>
      </c>
      <c r="E180" s="25">
        <v>17841.599999999999</v>
      </c>
      <c r="F180" s="73">
        <f t="shared" si="19"/>
        <v>44500</v>
      </c>
      <c r="G180" s="53"/>
      <c r="H180" s="25">
        <v>17841.599999999999</v>
      </c>
      <c r="I180" s="76" t="s">
        <v>731</v>
      </c>
    </row>
    <row r="181" spans="1:9" ht="135" x14ac:dyDescent="0.25">
      <c r="A181" s="66" t="s">
        <v>269</v>
      </c>
      <c r="B181" s="13" t="s">
        <v>270</v>
      </c>
      <c r="C181" s="24" t="s">
        <v>272</v>
      </c>
      <c r="D181" s="23">
        <v>44473</v>
      </c>
      <c r="E181" s="25">
        <v>17841.599999999999</v>
      </c>
      <c r="F181" s="73">
        <f t="shared" si="19"/>
        <v>44503</v>
      </c>
      <c r="G181" s="53"/>
      <c r="H181" s="25">
        <v>17841.599999999999</v>
      </c>
      <c r="I181" s="76" t="s">
        <v>731</v>
      </c>
    </row>
    <row r="182" spans="1:9" ht="135" x14ac:dyDescent="0.25">
      <c r="A182" s="66" t="s">
        <v>269</v>
      </c>
      <c r="B182" s="13" t="s">
        <v>270</v>
      </c>
      <c r="C182" s="24" t="s">
        <v>273</v>
      </c>
      <c r="D182" s="23">
        <v>44477</v>
      </c>
      <c r="E182" s="25">
        <v>8920.7999999999993</v>
      </c>
      <c r="F182" s="73">
        <f t="shared" si="19"/>
        <v>44507</v>
      </c>
      <c r="G182" s="53"/>
      <c r="H182" s="25">
        <v>8920.7999999999993</v>
      </c>
      <c r="I182" s="76" t="s">
        <v>731</v>
      </c>
    </row>
    <row r="183" spans="1:9" ht="135" x14ac:dyDescent="0.25">
      <c r="A183" s="66" t="s">
        <v>269</v>
      </c>
      <c r="B183" s="13" t="s">
        <v>270</v>
      </c>
      <c r="C183" s="24" t="s">
        <v>274</v>
      </c>
      <c r="D183" s="23">
        <v>44502</v>
      </c>
      <c r="E183" s="25">
        <v>41137.629999999997</v>
      </c>
      <c r="F183" s="73">
        <f t="shared" si="19"/>
        <v>44532</v>
      </c>
      <c r="G183" s="53"/>
      <c r="H183" s="25">
        <v>41137.629999999997</v>
      </c>
      <c r="I183" s="76" t="s">
        <v>731</v>
      </c>
    </row>
    <row r="184" spans="1:9" x14ac:dyDescent="0.25">
      <c r="A184" s="65" t="s">
        <v>275</v>
      </c>
      <c r="B184" s="13"/>
      <c r="C184" s="24"/>
      <c r="D184" s="23"/>
      <c r="E184" s="22">
        <f>SUM(E179:E183)</f>
        <v>245064.25</v>
      </c>
      <c r="F184" s="53"/>
      <c r="G184" s="53"/>
      <c r="H184" s="22">
        <f>SUM(H179:H183)</f>
        <v>245064.25</v>
      </c>
      <c r="I184" s="72"/>
    </row>
    <row r="185" spans="1:9" ht="105" x14ac:dyDescent="0.25">
      <c r="A185" s="66" t="s">
        <v>277</v>
      </c>
      <c r="B185" s="13" t="s">
        <v>278</v>
      </c>
      <c r="C185" s="24" t="s">
        <v>276</v>
      </c>
      <c r="D185" s="23">
        <v>44363</v>
      </c>
      <c r="E185" s="25">
        <v>67260</v>
      </c>
      <c r="F185" s="73">
        <f t="shared" ref="F185:F190" si="20">D185+30</f>
        <v>44393</v>
      </c>
      <c r="G185" s="53"/>
      <c r="H185" s="25">
        <v>67260</v>
      </c>
      <c r="I185" s="76" t="s">
        <v>731</v>
      </c>
    </row>
    <row r="186" spans="1:9" ht="105" x14ac:dyDescent="0.25">
      <c r="A186" s="66" t="s">
        <v>277</v>
      </c>
      <c r="B186" s="13" t="s">
        <v>278</v>
      </c>
      <c r="C186" s="24" t="s">
        <v>279</v>
      </c>
      <c r="D186" s="23">
        <v>44363</v>
      </c>
      <c r="E186" s="25">
        <v>62681.599999999999</v>
      </c>
      <c r="F186" s="73">
        <f t="shared" si="20"/>
        <v>44393</v>
      </c>
      <c r="G186" s="53"/>
      <c r="H186" s="25">
        <v>62681.599999999999</v>
      </c>
      <c r="I186" s="76" t="s">
        <v>731</v>
      </c>
    </row>
    <row r="187" spans="1:9" ht="105" x14ac:dyDescent="0.25">
      <c r="A187" s="66" t="s">
        <v>277</v>
      </c>
      <c r="B187" s="13" t="s">
        <v>281</v>
      </c>
      <c r="C187" s="24" t="s">
        <v>280</v>
      </c>
      <c r="D187" s="23">
        <v>44364</v>
      </c>
      <c r="E187" s="25">
        <v>206500</v>
      </c>
      <c r="F187" s="73">
        <f t="shared" si="20"/>
        <v>44394</v>
      </c>
      <c r="G187" s="53"/>
      <c r="H187" s="25">
        <v>206500</v>
      </c>
      <c r="I187" s="76" t="s">
        <v>731</v>
      </c>
    </row>
    <row r="188" spans="1:9" ht="120" x14ac:dyDescent="0.25">
      <c r="A188" s="66" t="s">
        <v>277</v>
      </c>
      <c r="B188" s="13" t="s">
        <v>283</v>
      </c>
      <c r="C188" s="24" t="s">
        <v>282</v>
      </c>
      <c r="D188" s="23">
        <v>44467</v>
      </c>
      <c r="E188" s="25">
        <v>265500</v>
      </c>
      <c r="F188" s="73">
        <f t="shared" si="20"/>
        <v>44497</v>
      </c>
      <c r="G188" s="53"/>
      <c r="H188" s="25">
        <v>265500</v>
      </c>
      <c r="I188" s="76" t="s">
        <v>731</v>
      </c>
    </row>
    <row r="189" spans="1:9" ht="120" x14ac:dyDescent="0.25">
      <c r="A189" s="66" t="s">
        <v>277</v>
      </c>
      <c r="B189" s="13" t="s">
        <v>285</v>
      </c>
      <c r="C189" s="24" t="s">
        <v>284</v>
      </c>
      <c r="D189" s="23">
        <v>44467</v>
      </c>
      <c r="E189" s="25">
        <v>269040</v>
      </c>
      <c r="F189" s="73">
        <f t="shared" si="20"/>
        <v>44497</v>
      </c>
      <c r="G189" s="53"/>
      <c r="H189" s="25">
        <v>269040</v>
      </c>
      <c r="I189" s="76" t="s">
        <v>731</v>
      </c>
    </row>
    <row r="190" spans="1:9" ht="105" x14ac:dyDescent="0.25">
      <c r="A190" s="66" t="s">
        <v>277</v>
      </c>
      <c r="B190" s="13" t="s">
        <v>281</v>
      </c>
      <c r="C190" s="24" t="s">
        <v>286</v>
      </c>
      <c r="D190" s="23">
        <v>44496</v>
      </c>
      <c r="E190" s="25">
        <v>269040</v>
      </c>
      <c r="F190" s="73">
        <f t="shared" si="20"/>
        <v>44526</v>
      </c>
      <c r="G190" s="53"/>
      <c r="H190" s="25">
        <v>269040</v>
      </c>
      <c r="I190" s="76" t="s">
        <v>731</v>
      </c>
    </row>
    <row r="191" spans="1:9" x14ac:dyDescent="0.25">
      <c r="A191" s="65" t="s">
        <v>287</v>
      </c>
      <c r="B191" s="13"/>
      <c r="C191" s="24"/>
      <c r="D191" s="23"/>
      <c r="E191" s="22">
        <f>SUM(E185:E190)</f>
        <v>1140021.6000000001</v>
      </c>
      <c r="F191" s="53"/>
      <c r="G191" s="53"/>
      <c r="H191" s="22">
        <f>SUM(H185:H190)</f>
        <v>1140021.6000000001</v>
      </c>
      <c r="I191" s="72"/>
    </row>
    <row r="192" spans="1:9" ht="65.25" customHeight="1" x14ac:dyDescent="0.25">
      <c r="A192" s="62" t="s">
        <v>289</v>
      </c>
      <c r="B192" s="27" t="s">
        <v>290</v>
      </c>
      <c r="C192" s="10" t="s">
        <v>288</v>
      </c>
      <c r="D192" s="9">
        <v>44057</v>
      </c>
      <c r="E192" s="14">
        <v>398840</v>
      </c>
      <c r="F192" s="73">
        <f>D192+30</f>
        <v>44087</v>
      </c>
      <c r="G192" s="53"/>
      <c r="H192" s="14">
        <v>398840</v>
      </c>
      <c r="I192" s="76" t="s">
        <v>733</v>
      </c>
    </row>
    <row r="193" spans="1:9" x14ac:dyDescent="0.25">
      <c r="A193" s="60" t="s">
        <v>291</v>
      </c>
      <c r="B193" s="12"/>
      <c r="C193" s="10"/>
      <c r="D193" s="9"/>
      <c r="E193" s="6">
        <f>SUM(E192)</f>
        <v>398840</v>
      </c>
      <c r="F193" s="53"/>
      <c r="G193" s="53"/>
      <c r="H193" s="6">
        <f>SUM(H192)</f>
        <v>398840</v>
      </c>
      <c r="I193" s="72"/>
    </row>
    <row r="194" spans="1:9" ht="60" x14ac:dyDescent="0.25">
      <c r="A194" s="61" t="s">
        <v>293</v>
      </c>
      <c r="B194" s="5" t="s">
        <v>294</v>
      </c>
      <c r="C194" s="4" t="s">
        <v>292</v>
      </c>
      <c r="D194" s="3">
        <v>41577</v>
      </c>
      <c r="E194" s="7">
        <v>26550</v>
      </c>
      <c r="F194" s="73">
        <f t="shared" ref="F194:F195" si="21">D194+30</f>
        <v>41607</v>
      </c>
      <c r="G194" s="53"/>
      <c r="H194" s="7">
        <v>26550</v>
      </c>
      <c r="I194" s="74" t="s">
        <v>730</v>
      </c>
    </row>
    <row r="195" spans="1:9" ht="60" x14ac:dyDescent="0.25">
      <c r="A195" s="61" t="s">
        <v>293</v>
      </c>
      <c r="B195" s="5" t="s">
        <v>296</v>
      </c>
      <c r="C195" s="4" t="s">
        <v>295</v>
      </c>
      <c r="D195" s="3">
        <v>41606</v>
      </c>
      <c r="E195" s="7">
        <v>54280</v>
      </c>
      <c r="F195" s="73">
        <f t="shared" si="21"/>
        <v>41636</v>
      </c>
      <c r="G195" s="53"/>
      <c r="H195" s="7">
        <v>54280</v>
      </c>
      <c r="I195" s="74" t="s">
        <v>730</v>
      </c>
    </row>
    <row r="196" spans="1:9" x14ac:dyDescent="0.25">
      <c r="A196" s="60" t="s">
        <v>297</v>
      </c>
      <c r="B196" s="5"/>
      <c r="C196" s="4"/>
      <c r="D196" s="3"/>
      <c r="E196" s="6">
        <f>SUM(E194:E195)</f>
        <v>80830</v>
      </c>
      <c r="F196" s="53"/>
      <c r="G196" s="53"/>
      <c r="H196" s="6">
        <f>SUM(H194:H195)</f>
        <v>80830</v>
      </c>
      <c r="I196" s="72"/>
    </row>
    <row r="197" spans="1:9" s="54" customFormat="1" ht="60" x14ac:dyDescent="0.25">
      <c r="A197" s="62" t="s">
        <v>299</v>
      </c>
      <c r="B197" s="12" t="s">
        <v>300</v>
      </c>
      <c r="C197" s="10" t="s">
        <v>298</v>
      </c>
      <c r="D197" s="9">
        <v>42395</v>
      </c>
      <c r="E197" s="16">
        <v>19218.66</v>
      </c>
      <c r="F197" s="73">
        <f>D197+30</f>
        <v>42425</v>
      </c>
      <c r="G197" s="55"/>
      <c r="H197" s="16">
        <v>19218.66</v>
      </c>
      <c r="I197" s="74" t="s">
        <v>730</v>
      </c>
    </row>
    <row r="198" spans="1:9" ht="30" x14ac:dyDescent="0.25">
      <c r="A198" s="60" t="s">
        <v>301</v>
      </c>
      <c r="B198" s="5"/>
      <c r="C198" s="4"/>
      <c r="D198" s="3"/>
      <c r="E198" s="6">
        <f>SUM(E197)</f>
        <v>19218.66</v>
      </c>
      <c r="F198" s="53"/>
      <c r="G198" s="53"/>
      <c r="H198" s="6">
        <f>SUM(H197)</f>
        <v>19218.66</v>
      </c>
      <c r="I198" s="72"/>
    </row>
    <row r="199" spans="1:9" ht="90" x14ac:dyDescent="0.25">
      <c r="A199" s="66" t="s">
        <v>303</v>
      </c>
      <c r="B199" s="13" t="s">
        <v>304</v>
      </c>
      <c r="C199" s="10" t="s">
        <v>302</v>
      </c>
      <c r="D199" s="9">
        <v>44308</v>
      </c>
      <c r="E199" s="14">
        <v>23650</v>
      </c>
      <c r="F199" s="73">
        <f>D199+30</f>
        <v>44338</v>
      </c>
      <c r="G199" s="53"/>
      <c r="H199" s="14">
        <v>23650</v>
      </c>
      <c r="I199" s="74" t="s">
        <v>730</v>
      </c>
    </row>
    <row r="200" spans="1:9" ht="30" x14ac:dyDescent="0.25">
      <c r="A200" s="65" t="s">
        <v>305</v>
      </c>
      <c r="B200" s="12"/>
      <c r="C200" s="10"/>
      <c r="D200" s="9"/>
      <c r="E200" s="6">
        <f>SUM(E199)</f>
        <v>23650</v>
      </c>
      <c r="F200" s="53"/>
      <c r="G200" s="53"/>
      <c r="H200" s="6">
        <f>SUM(H199)</f>
        <v>23650</v>
      </c>
      <c r="I200" s="72"/>
    </row>
    <row r="201" spans="1:9" ht="135" x14ac:dyDescent="0.25">
      <c r="A201" s="62" t="s">
        <v>307</v>
      </c>
      <c r="B201" s="12" t="s">
        <v>308</v>
      </c>
      <c r="C201" s="10" t="s">
        <v>306</v>
      </c>
      <c r="D201" s="9">
        <v>44504</v>
      </c>
      <c r="E201" s="14">
        <v>2200000</v>
      </c>
      <c r="F201" s="73">
        <f>D201+30</f>
        <v>44534</v>
      </c>
      <c r="G201" s="53"/>
      <c r="H201" s="14">
        <v>2200000</v>
      </c>
      <c r="I201" s="76" t="s">
        <v>731</v>
      </c>
    </row>
    <row r="202" spans="1:9" x14ac:dyDescent="0.25">
      <c r="A202" s="60" t="s">
        <v>309</v>
      </c>
      <c r="B202" s="12"/>
      <c r="C202" s="10"/>
      <c r="D202" s="9"/>
      <c r="E202" s="6">
        <f>SUM(E201)</f>
        <v>2200000</v>
      </c>
      <c r="F202" s="53"/>
      <c r="G202" s="53"/>
      <c r="H202" s="6">
        <f>SUM(H201)</f>
        <v>2200000</v>
      </c>
      <c r="I202" s="72"/>
    </row>
    <row r="203" spans="1:9" ht="75" x14ac:dyDescent="0.25">
      <c r="A203" s="62" t="s">
        <v>311</v>
      </c>
      <c r="B203" s="12" t="s">
        <v>312</v>
      </c>
      <c r="C203" s="10" t="s">
        <v>310</v>
      </c>
      <c r="D203" s="9">
        <v>44420</v>
      </c>
      <c r="E203" s="14">
        <v>17652.8</v>
      </c>
      <c r="F203" s="73">
        <f t="shared" ref="F203:F208" si="22">D203+30</f>
        <v>44450</v>
      </c>
      <c r="G203" s="53"/>
      <c r="H203" s="14">
        <v>17652.8</v>
      </c>
      <c r="I203" s="76" t="s">
        <v>731</v>
      </c>
    </row>
    <row r="204" spans="1:9" ht="75" x14ac:dyDescent="0.25">
      <c r="A204" s="62" t="s">
        <v>311</v>
      </c>
      <c r="B204" s="12" t="s">
        <v>312</v>
      </c>
      <c r="C204" s="10" t="s">
        <v>310</v>
      </c>
      <c r="D204" s="9">
        <v>44420</v>
      </c>
      <c r="E204" s="14">
        <v>112035.1</v>
      </c>
      <c r="F204" s="73">
        <f t="shared" si="22"/>
        <v>44450</v>
      </c>
      <c r="G204" s="53"/>
      <c r="H204" s="14">
        <v>112035.1</v>
      </c>
      <c r="I204" s="76" t="s">
        <v>731</v>
      </c>
    </row>
    <row r="205" spans="1:9" ht="75" x14ac:dyDescent="0.25">
      <c r="A205" s="62" t="s">
        <v>311</v>
      </c>
      <c r="B205" s="12" t="s">
        <v>314</v>
      </c>
      <c r="C205" s="10" t="s">
        <v>313</v>
      </c>
      <c r="D205" s="9">
        <v>44460</v>
      </c>
      <c r="E205" s="14">
        <v>9440</v>
      </c>
      <c r="F205" s="73">
        <f t="shared" si="22"/>
        <v>44490</v>
      </c>
      <c r="G205" s="53"/>
      <c r="H205" s="14">
        <v>9440</v>
      </c>
      <c r="I205" s="76" t="s">
        <v>731</v>
      </c>
    </row>
    <row r="206" spans="1:9" ht="75" x14ac:dyDescent="0.25">
      <c r="A206" s="62" t="s">
        <v>311</v>
      </c>
      <c r="B206" s="12" t="s">
        <v>314</v>
      </c>
      <c r="C206" s="10" t="s">
        <v>313</v>
      </c>
      <c r="D206" s="9">
        <v>44460</v>
      </c>
      <c r="E206" s="14">
        <v>1171120.5</v>
      </c>
      <c r="F206" s="73">
        <f t="shared" si="22"/>
        <v>44490</v>
      </c>
      <c r="G206" s="53"/>
      <c r="H206" s="14">
        <v>1171120.5</v>
      </c>
      <c r="I206" s="76" t="s">
        <v>731</v>
      </c>
    </row>
    <row r="207" spans="1:9" ht="75" x14ac:dyDescent="0.25">
      <c r="A207" s="62" t="s">
        <v>311</v>
      </c>
      <c r="B207" s="12" t="s">
        <v>314</v>
      </c>
      <c r="C207" s="10" t="s">
        <v>313</v>
      </c>
      <c r="D207" s="9">
        <v>44460</v>
      </c>
      <c r="E207" s="14">
        <v>49206</v>
      </c>
      <c r="F207" s="73">
        <f t="shared" si="22"/>
        <v>44490</v>
      </c>
      <c r="G207" s="53"/>
      <c r="H207" s="14">
        <v>49206</v>
      </c>
      <c r="I207" s="76" t="s">
        <v>731</v>
      </c>
    </row>
    <row r="208" spans="1:9" ht="75" x14ac:dyDescent="0.25">
      <c r="A208" s="62" t="s">
        <v>311</v>
      </c>
      <c r="B208" s="12" t="s">
        <v>314</v>
      </c>
      <c r="C208" s="10" t="s">
        <v>313</v>
      </c>
      <c r="D208" s="9">
        <v>44460</v>
      </c>
      <c r="E208" s="14">
        <v>38940</v>
      </c>
      <c r="F208" s="73">
        <f t="shared" si="22"/>
        <v>44490</v>
      </c>
      <c r="G208" s="53"/>
      <c r="H208" s="14">
        <v>38940</v>
      </c>
      <c r="I208" s="76" t="s">
        <v>731</v>
      </c>
    </row>
    <row r="209" spans="1:9" ht="30" x14ac:dyDescent="0.25">
      <c r="A209" s="60" t="s">
        <v>315</v>
      </c>
      <c r="B209" s="12"/>
      <c r="C209" s="10"/>
      <c r="D209" s="9"/>
      <c r="E209" s="6">
        <f>SUM(E203:E208)</f>
        <v>1398394.4</v>
      </c>
      <c r="F209" s="53"/>
      <c r="G209" s="53"/>
      <c r="H209" s="6">
        <f>SUM(H203:H208)</f>
        <v>1398394.4</v>
      </c>
      <c r="I209" s="72"/>
    </row>
    <row r="210" spans="1:9" ht="60" x14ac:dyDescent="0.25">
      <c r="A210" s="66" t="s">
        <v>317</v>
      </c>
      <c r="B210" s="13" t="s">
        <v>318</v>
      </c>
      <c r="C210" s="24" t="s">
        <v>316</v>
      </c>
      <c r="D210" s="23">
        <v>44494</v>
      </c>
      <c r="E210" s="25">
        <v>4956</v>
      </c>
      <c r="F210" s="73">
        <f>D210+30</f>
        <v>44524</v>
      </c>
      <c r="G210" s="53"/>
      <c r="H210" s="25">
        <v>4956</v>
      </c>
      <c r="I210" s="76" t="s">
        <v>731</v>
      </c>
    </row>
    <row r="211" spans="1:9" x14ac:dyDescent="0.25">
      <c r="A211" s="65" t="s">
        <v>319</v>
      </c>
      <c r="B211" s="13"/>
      <c r="C211" s="24"/>
      <c r="D211" s="23"/>
      <c r="E211" s="22">
        <f>SUM(E210)</f>
        <v>4956</v>
      </c>
      <c r="F211" s="53"/>
      <c r="G211" s="53"/>
      <c r="H211" s="22">
        <f>SUM(H210)</f>
        <v>4956</v>
      </c>
      <c r="I211" s="72"/>
    </row>
    <row r="212" spans="1:9" ht="105" x14ac:dyDescent="0.25">
      <c r="A212" s="66" t="s">
        <v>320</v>
      </c>
      <c r="B212" s="13" t="s">
        <v>321</v>
      </c>
      <c r="C212" s="10" t="s">
        <v>153</v>
      </c>
      <c r="D212" s="23">
        <v>43284</v>
      </c>
      <c r="E212" s="25">
        <v>156000</v>
      </c>
      <c r="F212" s="73">
        <f>D212+30</f>
        <v>43314</v>
      </c>
      <c r="G212" s="53"/>
      <c r="H212" s="25">
        <v>156000</v>
      </c>
      <c r="I212" s="74" t="s">
        <v>730</v>
      </c>
    </row>
    <row r="213" spans="1:9" ht="30" x14ac:dyDescent="0.25">
      <c r="A213" s="65" t="s">
        <v>322</v>
      </c>
      <c r="B213" s="13"/>
      <c r="C213" s="24"/>
      <c r="D213" s="23"/>
      <c r="E213" s="22">
        <f>SUM(E212)</f>
        <v>156000</v>
      </c>
      <c r="F213" s="53"/>
      <c r="G213" s="53"/>
      <c r="H213" s="22">
        <f>SUM(H212)</f>
        <v>156000</v>
      </c>
      <c r="I213" s="72"/>
    </row>
    <row r="214" spans="1:9" ht="60" x14ac:dyDescent="0.25">
      <c r="A214" s="61" t="s">
        <v>324</v>
      </c>
      <c r="B214" s="5" t="s">
        <v>325</v>
      </c>
      <c r="C214" s="4" t="s">
        <v>323</v>
      </c>
      <c r="D214" s="3">
        <v>41348</v>
      </c>
      <c r="E214" s="7">
        <v>88500</v>
      </c>
      <c r="F214" s="73">
        <f t="shared" ref="F214:F216" si="23">D214+30</f>
        <v>41378</v>
      </c>
      <c r="G214" s="53"/>
      <c r="H214" s="7">
        <v>88500</v>
      </c>
      <c r="I214" s="74" t="s">
        <v>730</v>
      </c>
    </row>
    <row r="215" spans="1:9" ht="75" x14ac:dyDescent="0.25">
      <c r="A215" s="61" t="s">
        <v>324</v>
      </c>
      <c r="B215" s="5" t="s">
        <v>327</v>
      </c>
      <c r="C215" s="4" t="s">
        <v>326</v>
      </c>
      <c r="D215" s="3">
        <v>41722</v>
      </c>
      <c r="E215" s="7">
        <v>82000.56</v>
      </c>
      <c r="F215" s="73">
        <f t="shared" si="23"/>
        <v>41752</v>
      </c>
      <c r="G215" s="53"/>
      <c r="H215" s="7">
        <v>82000.56</v>
      </c>
      <c r="I215" s="74" t="s">
        <v>730</v>
      </c>
    </row>
    <row r="216" spans="1:9" ht="75" x14ac:dyDescent="0.25">
      <c r="A216" s="61" t="s">
        <v>324</v>
      </c>
      <c r="B216" s="5" t="s">
        <v>329</v>
      </c>
      <c r="C216" s="4" t="s">
        <v>328</v>
      </c>
      <c r="D216" s="3">
        <v>41736</v>
      </c>
      <c r="E216" s="7">
        <v>76000</v>
      </c>
      <c r="F216" s="73">
        <f t="shared" si="23"/>
        <v>41766</v>
      </c>
      <c r="G216" s="53"/>
      <c r="H216" s="7">
        <v>76000</v>
      </c>
      <c r="I216" s="74" t="s">
        <v>730</v>
      </c>
    </row>
    <row r="217" spans="1:9" x14ac:dyDescent="0.25">
      <c r="A217" s="60" t="s">
        <v>330</v>
      </c>
      <c r="B217" s="5"/>
      <c r="C217" s="4"/>
      <c r="D217" s="3"/>
      <c r="E217" s="6">
        <f>SUM(E214:E216)</f>
        <v>246500.56</v>
      </c>
      <c r="F217" s="53"/>
      <c r="G217" s="53"/>
      <c r="H217" s="6">
        <f>SUM(H214:H216)</f>
        <v>246500.56</v>
      </c>
      <c r="I217" s="72"/>
    </row>
    <row r="218" spans="1:9" ht="90" x14ac:dyDescent="0.25">
      <c r="A218" s="66" t="s">
        <v>332</v>
      </c>
      <c r="B218" s="13" t="s">
        <v>333</v>
      </c>
      <c r="C218" s="24" t="s">
        <v>331</v>
      </c>
      <c r="D218" s="23">
        <v>44404</v>
      </c>
      <c r="E218" s="25">
        <v>90063.5</v>
      </c>
      <c r="F218" s="73">
        <f>D218+30</f>
        <v>44434</v>
      </c>
      <c r="G218" s="53"/>
      <c r="H218" s="25">
        <v>90063.5</v>
      </c>
      <c r="I218" s="76" t="s">
        <v>731</v>
      </c>
    </row>
    <row r="219" spans="1:9" ht="30" x14ac:dyDescent="0.25">
      <c r="A219" s="65" t="s">
        <v>334</v>
      </c>
      <c r="B219" s="13"/>
      <c r="C219" s="24"/>
      <c r="D219" s="23"/>
      <c r="E219" s="22">
        <f>SUM(E218:E218)</f>
        <v>90063.5</v>
      </c>
      <c r="F219" s="53"/>
      <c r="G219" s="53"/>
      <c r="H219" s="22">
        <f>SUM(H218:H218)</f>
        <v>90063.5</v>
      </c>
      <c r="I219" s="72"/>
    </row>
    <row r="220" spans="1:9" ht="75" x14ac:dyDescent="0.25">
      <c r="A220" s="64" t="s">
        <v>336</v>
      </c>
      <c r="B220" s="19" t="s">
        <v>337</v>
      </c>
      <c r="C220" s="18" t="s">
        <v>335</v>
      </c>
      <c r="D220" s="17">
        <v>44469</v>
      </c>
      <c r="E220" s="21">
        <v>17305.2</v>
      </c>
      <c r="F220" s="73">
        <f>D220+30</f>
        <v>44499</v>
      </c>
      <c r="G220" s="53"/>
      <c r="H220" s="21">
        <v>17305.2</v>
      </c>
      <c r="I220" s="76" t="s">
        <v>731</v>
      </c>
    </row>
    <row r="221" spans="1:9" x14ac:dyDescent="0.25">
      <c r="A221" s="65" t="s">
        <v>338</v>
      </c>
      <c r="B221" s="19"/>
      <c r="C221" s="18"/>
      <c r="D221" s="17"/>
      <c r="E221" s="22">
        <f>SUM(E220:E220)</f>
        <v>17305.2</v>
      </c>
      <c r="F221" s="53"/>
      <c r="G221" s="53"/>
      <c r="H221" s="22">
        <f>SUM(H220:H220)</f>
        <v>17305.2</v>
      </c>
      <c r="I221" s="72"/>
    </row>
    <row r="222" spans="1:9" ht="120" x14ac:dyDescent="0.25">
      <c r="A222" s="64" t="s">
        <v>340</v>
      </c>
      <c r="B222" s="19" t="s">
        <v>341</v>
      </c>
      <c r="C222" s="18" t="s">
        <v>339</v>
      </c>
      <c r="D222" s="17">
        <v>44510</v>
      </c>
      <c r="E222" s="21">
        <v>7056.4</v>
      </c>
      <c r="F222" s="73">
        <f t="shared" ref="F222:F223" si="24">D222+30</f>
        <v>44540</v>
      </c>
      <c r="G222" s="53"/>
      <c r="H222" s="21">
        <v>7056.4</v>
      </c>
      <c r="I222" s="76" t="s">
        <v>731</v>
      </c>
    </row>
    <row r="223" spans="1:9" ht="120" x14ac:dyDescent="0.25">
      <c r="A223" s="64" t="s">
        <v>340</v>
      </c>
      <c r="B223" s="19" t="s">
        <v>341</v>
      </c>
      <c r="C223" s="18" t="s">
        <v>339</v>
      </c>
      <c r="D223" s="17">
        <v>44510</v>
      </c>
      <c r="E223" s="21">
        <v>16337.1</v>
      </c>
      <c r="F223" s="73">
        <f t="shared" si="24"/>
        <v>44540</v>
      </c>
      <c r="G223" s="53"/>
      <c r="H223" s="21">
        <v>16337.1</v>
      </c>
      <c r="I223" s="76" t="s">
        <v>731</v>
      </c>
    </row>
    <row r="224" spans="1:9" x14ac:dyDescent="0.25">
      <c r="A224" s="65" t="s">
        <v>342</v>
      </c>
      <c r="B224" s="19"/>
      <c r="C224" s="18"/>
      <c r="D224" s="17"/>
      <c r="E224" s="22">
        <f>SUM(E222:E223)</f>
        <v>23393.5</v>
      </c>
      <c r="F224" s="53"/>
      <c r="G224" s="53"/>
      <c r="H224" s="22">
        <f>SUM(H222:H223)</f>
        <v>23393.5</v>
      </c>
      <c r="I224" s="72"/>
    </row>
    <row r="225" spans="1:9" ht="60" x14ac:dyDescent="0.25">
      <c r="A225" s="62" t="s">
        <v>343</v>
      </c>
      <c r="B225" s="12" t="s">
        <v>344</v>
      </c>
      <c r="C225" s="10" t="s">
        <v>54</v>
      </c>
      <c r="D225" s="9"/>
      <c r="E225" s="14">
        <v>2029364</v>
      </c>
      <c r="F225" s="73">
        <f>D225+30</f>
        <v>30</v>
      </c>
      <c r="G225" s="53"/>
      <c r="H225" s="14">
        <v>2029364</v>
      </c>
      <c r="I225" s="76" t="s">
        <v>731</v>
      </c>
    </row>
    <row r="226" spans="1:9" x14ac:dyDescent="0.25">
      <c r="A226" s="60" t="s">
        <v>345</v>
      </c>
      <c r="B226" s="12"/>
      <c r="C226" s="10"/>
      <c r="D226" s="9"/>
      <c r="E226" s="6">
        <f>SUM(E225)</f>
        <v>2029364</v>
      </c>
      <c r="F226" s="53"/>
      <c r="G226" s="53"/>
      <c r="H226" s="6">
        <f>SUM(H225)</f>
        <v>2029364</v>
      </c>
      <c r="I226" s="72"/>
    </row>
    <row r="227" spans="1:9" ht="105" x14ac:dyDescent="0.25">
      <c r="A227" s="64" t="s">
        <v>346</v>
      </c>
      <c r="B227" s="12" t="s">
        <v>347</v>
      </c>
      <c r="C227" s="18" t="s">
        <v>111</v>
      </c>
      <c r="D227" s="17">
        <v>44476</v>
      </c>
      <c r="E227" s="21">
        <v>64050</v>
      </c>
      <c r="F227" s="73">
        <f>D227+30</f>
        <v>44506</v>
      </c>
      <c r="G227" s="53"/>
      <c r="H227" s="21">
        <v>64050</v>
      </c>
      <c r="I227" s="76" t="s">
        <v>731</v>
      </c>
    </row>
    <row r="228" spans="1:9" x14ac:dyDescent="0.25">
      <c r="A228" s="65" t="s">
        <v>348</v>
      </c>
      <c r="B228" s="19"/>
      <c r="C228" s="18"/>
      <c r="D228" s="17"/>
      <c r="E228" s="22">
        <f>SUM(E227:E227)</f>
        <v>64050</v>
      </c>
      <c r="F228" s="53"/>
      <c r="G228" s="53"/>
      <c r="H228" s="22">
        <f>SUM(H227:H227)</f>
        <v>64050</v>
      </c>
      <c r="I228" s="72"/>
    </row>
    <row r="229" spans="1:9" ht="75" x14ac:dyDescent="0.25">
      <c r="A229" s="64" t="s">
        <v>350</v>
      </c>
      <c r="B229" s="13" t="s">
        <v>351</v>
      </c>
      <c r="C229" s="18" t="s">
        <v>349</v>
      </c>
      <c r="D229" s="17">
        <v>44509</v>
      </c>
      <c r="E229" s="21">
        <v>213219.86</v>
      </c>
      <c r="F229" s="73">
        <f>D229+30</f>
        <v>44539</v>
      </c>
      <c r="G229" s="53"/>
      <c r="H229" s="21">
        <v>213219.86</v>
      </c>
      <c r="I229" s="76" t="s">
        <v>731</v>
      </c>
    </row>
    <row r="230" spans="1:9" ht="27.75" customHeight="1" x14ac:dyDescent="0.25">
      <c r="A230" s="65" t="s">
        <v>352</v>
      </c>
      <c r="B230" s="19"/>
      <c r="C230" s="18"/>
      <c r="D230" s="17"/>
      <c r="E230" s="22">
        <f>SUM(E229)</f>
        <v>213219.86</v>
      </c>
      <c r="F230" s="53"/>
      <c r="G230" s="53"/>
      <c r="H230" s="22">
        <f>SUM(H229)</f>
        <v>213219.86</v>
      </c>
      <c r="I230" s="72"/>
    </row>
    <row r="231" spans="1:9" ht="75" x14ac:dyDescent="0.25">
      <c r="A231" s="62" t="s">
        <v>354</v>
      </c>
      <c r="B231" s="19" t="s">
        <v>355</v>
      </c>
      <c r="C231" s="24" t="s">
        <v>353</v>
      </c>
      <c r="D231" s="9">
        <v>44481</v>
      </c>
      <c r="E231" s="29">
        <v>129999.42</v>
      </c>
      <c r="F231" s="73">
        <f t="shared" ref="F231:F232" si="25">D231+30</f>
        <v>44511</v>
      </c>
      <c r="G231" s="53"/>
      <c r="H231" s="29">
        <v>129999.42</v>
      </c>
      <c r="I231" s="76" t="s">
        <v>731</v>
      </c>
    </row>
    <row r="232" spans="1:9" ht="75" x14ac:dyDescent="0.25">
      <c r="A232" s="62" t="s">
        <v>354</v>
      </c>
      <c r="B232" s="19" t="s">
        <v>357</v>
      </c>
      <c r="C232" s="24" t="s">
        <v>356</v>
      </c>
      <c r="D232" s="9">
        <v>44481</v>
      </c>
      <c r="E232" s="29">
        <v>76700</v>
      </c>
      <c r="F232" s="73">
        <f t="shared" si="25"/>
        <v>44511</v>
      </c>
      <c r="G232" s="53"/>
      <c r="H232" s="29">
        <v>76700</v>
      </c>
      <c r="I232" s="76" t="s">
        <v>731</v>
      </c>
    </row>
    <row r="233" spans="1:9" ht="21" customHeight="1" x14ac:dyDescent="0.25">
      <c r="A233" s="60" t="s">
        <v>358</v>
      </c>
      <c r="B233" s="12"/>
      <c r="C233" s="24"/>
      <c r="D233" s="9"/>
      <c r="E233" s="30">
        <f>SUM(E231:E232)</f>
        <v>206699.41999999998</v>
      </c>
      <c r="F233" s="53"/>
      <c r="G233" s="53"/>
      <c r="H233" s="30">
        <f>SUM(H231:H232)</f>
        <v>206699.41999999998</v>
      </c>
      <c r="I233" s="72"/>
    </row>
    <row r="234" spans="1:9" ht="60" x14ac:dyDescent="0.25">
      <c r="A234" s="62" t="s">
        <v>360</v>
      </c>
      <c r="B234" s="12" t="s">
        <v>361</v>
      </c>
      <c r="C234" s="10" t="s">
        <v>359</v>
      </c>
      <c r="D234" s="9">
        <v>41352</v>
      </c>
      <c r="E234" s="16">
        <v>1416</v>
      </c>
      <c r="F234" s="73">
        <f t="shared" ref="F234:F247" si="26">D234+30</f>
        <v>41382</v>
      </c>
      <c r="G234" s="53"/>
      <c r="H234" s="16">
        <v>1416</v>
      </c>
      <c r="I234" s="74" t="s">
        <v>730</v>
      </c>
    </row>
    <row r="235" spans="1:9" ht="60" x14ac:dyDescent="0.25">
      <c r="A235" s="62" t="s">
        <v>360</v>
      </c>
      <c r="B235" s="12" t="s">
        <v>361</v>
      </c>
      <c r="C235" s="10" t="s">
        <v>359</v>
      </c>
      <c r="D235" s="9">
        <v>41352</v>
      </c>
      <c r="E235" s="16">
        <v>9428.2000000000007</v>
      </c>
      <c r="F235" s="73">
        <f t="shared" si="26"/>
        <v>41382</v>
      </c>
      <c r="G235" s="53"/>
      <c r="H235" s="16">
        <v>9428.2000000000007</v>
      </c>
      <c r="I235" s="74" t="s">
        <v>730</v>
      </c>
    </row>
    <row r="236" spans="1:9" ht="60" x14ac:dyDescent="0.25">
      <c r="A236" s="62" t="s">
        <v>360</v>
      </c>
      <c r="B236" s="12" t="s">
        <v>361</v>
      </c>
      <c r="C236" s="10" t="s">
        <v>359</v>
      </c>
      <c r="D236" s="9">
        <v>41352</v>
      </c>
      <c r="E236" s="16">
        <v>826</v>
      </c>
      <c r="F236" s="73">
        <f t="shared" si="26"/>
        <v>41382</v>
      </c>
      <c r="G236" s="53"/>
      <c r="H236" s="16">
        <v>826</v>
      </c>
      <c r="I236" s="74" t="s">
        <v>730</v>
      </c>
    </row>
    <row r="237" spans="1:9" ht="60" x14ac:dyDescent="0.25">
      <c r="A237" s="62" t="s">
        <v>360</v>
      </c>
      <c r="B237" s="12" t="s">
        <v>361</v>
      </c>
      <c r="C237" s="10" t="s">
        <v>359</v>
      </c>
      <c r="D237" s="9">
        <v>41352</v>
      </c>
      <c r="E237" s="16">
        <v>1652</v>
      </c>
      <c r="F237" s="73">
        <f t="shared" si="26"/>
        <v>41382</v>
      </c>
      <c r="G237" s="53"/>
      <c r="H237" s="16">
        <v>1652</v>
      </c>
      <c r="I237" s="74" t="s">
        <v>730</v>
      </c>
    </row>
    <row r="238" spans="1:9" ht="60" x14ac:dyDescent="0.25">
      <c r="A238" s="62" t="s">
        <v>360</v>
      </c>
      <c r="B238" s="12" t="s">
        <v>361</v>
      </c>
      <c r="C238" s="10" t="s">
        <v>359</v>
      </c>
      <c r="D238" s="9">
        <v>41352</v>
      </c>
      <c r="E238" s="16">
        <v>17523</v>
      </c>
      <c r="F238" s="73">
        <f t="shared" si="26"/>
        <v>41382</v>
      </c>
      <c r="G238" s="53"/>
      <c r="H238" s="16">
        <v>17523</v>
      </c>
      <c r="I238" s="74" t="s">
        <v>730</v>
      </c>
    </row>
    <row r="239" spans="1:9" ht="60" x14ac:dyDescent="0.25">
      <c r="A239" s="62" t="s">
        <v>360</v>
      </c>
      <c r="B239" s="12" t="s">
        <v>363</v>
      </c>
      <c r="C239" s="10" t="s">
        <v>362</v>
      </c>
      <c r="D239" s="9">
        <v>41583</v>
      </c>
      <c r="E239" s="16">
        <v>15989</v>
      </c>
      <c r="F239" s="73">
        <f t="shared" si="26"/>
        <v>41613</v>
      </c>
      <c r="G239" s="53"/>
      <c r="H239" s="16">
        <v>15989</v>
      </c>
      <c r="I239" s="74" t="s">
        <v>730</v>
      </c>
    </row>
    <row r="240" spans="1:9" ht="60" x14ac:dyDescent="0.25">
      <c r="A240" s="62" t="s">
        <v>360</v>
      </c>
      <c r="B240" s="12" t="s">
        <v>363</v>
      </c>
      <c r="C240" s="10" t="s">
        <v>362</v>
      </c>
      <c r="D240" s="9">
        <v>41583</v>
      </c>
      <c r="E240" s="16">
        <v>63602</v>
      </c>
      <c r="F240" s="73">
        <f t="shared" si="26"/>
        <v>41613</v>
      </c>
      <c r="G240" s="53"/>
      <c r="H240" s="16">
        <v>63602</v>
      </c>
      <c r="I240" s="74" t="s">
        <v>730</v>
      </c>
    </row>
    <row r="241" spans="1:9" ht="60" x14ac:dyDescent="0.25">
      <c r="A241" s="62" t="s">
        <v>360</v>
      </c>
      <c r="B241" s="12" t="s">
        <v>363</v>
      </c>
      <c r="C241" s="10" t="s">
        <v>362</v>
      </c>
      <c r="D241" s="9">
        <v>41583</v>
      </c>
      <c r="E241" s="16">
        <v>4053.3</v>
      </c>
      <c r="F241" s="73">
        <f t="shared" si="26"/>
        <v>41613</v>
      </c>
      <c r="G241" s="53"/>
      <c r="H241" s="16">
        <v>4053.3</v>
      </c>
      <c r="I241" s="74" t="s">
        <v>730</v>
      </c>
    </row>
    <row r="242" spans="1:9" ht="60" x14ac:dyDescent="0.25">
      <c r="A242" s="62" t="s">
        <v>360</v>
      </c>
      <c r="B242" s="12" t="s">
        <v>363</v>
      </c>
      <c r="C242" s="10" t="s">
        <v>362</v>
      </c>
      <c r="D242" s="9">
        <v>41583</v>
      </c>
      <c r="E242" s="16">
        <v>1150.5</v>
      </c>
      <c r="F242" s="73">
        <f t="shared" si="26"/>
        <v>41613</v>
      </c>
      <c r="G242" s="53"/>
      <c r="H242" s="16">
        <v>1150.5</v>
      </c>
      <c r="I242" s="74" t="s">
        <v>730</v>
      </c>
    </row>
    <row r="243" spans="1:9" ht="60" x14ac:dyDescent="0.25">
      <c r="A243" s="62" t="s">
        <v>360</v>
      </c>
      <c r="B243" s="12" t="s">
        <v>363</v>
      </c>
      <c r="C243" s="10" t="s">
        <v>362</v>
      </c>
      <c r="D243" s="9">
        <v>41583</v>
      </c>
      <c r="E243" s="16">
        <v>1121</v>
      </c>
      <c r="F243" s="73">
        <f t="shared" si="26"/>
        <v>41613</v>
      </c>
      <c r="G243" s="53"/>
      <c r="H243" s="16">
        <v>1121</v>
      </c>
      <c r="I243" s="74" t="s">
        <v>730</v>
      </c>
    </row>
    <row r="244" spans="1:9" ht="60" x14ac:dyDescent="0.25">
      <c r="A244" s="62" t="s">
        <v>360</v>
      </c>
      <c r="B244" s="12" t="s">
        <v>363</v>
      </c>
      <c r="C244" s="10" t="s">
        <v>362</v>
      </c>
      <c r="D244" s="9">
        <v>41583</v>
      </c>
      <c r="E244" s="16">
        <v>217651</v>
      </c>
      <c r="F244" s="73">
        <f t="shared" si="26"/>
        <v>41613</v>
      </c>
      <c r="G244" s="53"/>
      <c r="H244" s="16">
        <v>217651</v>
      </c>
      <c r="I244" s="74" t="s">
        <v>730</v>
      </c>
    </row>
    <row r="245" spans="1:9" ht="60" x14ac:dyDescent="0.25">
      <c r="A245" s="62" t="s">
        <v>360</v>
      </c>
      <c r="B245" s="12" t="s">
        <v>363</v>
      </c>
      <c r="C245" s="10" t="s">
        <v>362</v>
      </c>
      <c r="D245" s="9">
        <v>41583</v>
      </c>
      <c r="E245" s="16">
        <v>153.4</v>
      </c>
      <c r="F245" s="73">
        <f t="shared" si="26"/>
        <v>41613</v>
      </c>
      <c r="G245" s="53"/>
      <c r="H245" s="16">
        <v>153.4</v>
      </c>
      <c r="I245" s="74" t="s">
        <v>730</v>
      </c>
    </row>
    <row r="246" spans="1:9" ht="60" x14ac:dyDescent="0.25">
      <c r="A246" s="62" t="s">
        <v>360</v>
      </c>
      <c r="B246" s="12" t="s">
        <v>363</v>
      </c>
      <c r="C246" s="10" t="s">
        <v>362</v>
      </c>
      <c r="D246" s="9">
        <v>41583</v>
      </c>
      <c r="E246" s="16">
        <v>224.2</v>
      </c>
      <c r="F246" s="73">
        <f t="shared" si="26"/>
        <v>41613</v>
      </c>
      <c r="G246" s="53"/>
      <c r="H246" s="16">
        <v>224.2</v>
      </c>
      <c r="I246" s="74" t="s">
        <v>730</v>
      </c>
    </row>
    <row r="247" spans="1:9" ht="60" x14ac:dyDescent="0.25">
      <c r="A247" s="62" t="s">
        <v>360</v>
      </c>
      <c r="B247" s="12" t="s">
        <v>363</v>
      </c>
      <c r="C247" s="10" t="s">
        <v>362</v>
      </c>
      <c r="D247" s="9">
        <v>41583</v>
      </c>
      <c r="E247" s="16">
        <v>531</v>
      </c>
      <c r="F247" s="73">
        <f t="shared" si="26"/>
        <v>41613</v>
      </c>
      <c r="G247" s="53"/>
      <c r="H247" s="16">
        <v>531</v>
      </c>
      <c r="I247" s="74" t="s">
        <v>730</v>
      </c>
    </row>
    <row r="248" spans="1:9" ht="30" x14ac:dyDescent="0.25">
      <c r="A248" s="60" t="s">
        <v>364</v>
      </c>
      <c r="B248" s="12"/>
      <c r="C248" s="10"/>
      <c r="D248" s="9"/>
      <c r="E248" s="6">
        <f>SUM(E234:E247)</f>
        <v>335320.60000000003</v>
      </c>
      <c r="F248" s="53"/>
      <c r="G248" s="53"/>
      <c r="H248" s="6">
        <f>SUM(H234:H247)</f>
        <v>335320.60000000003</v>
      </c>
      <c r="I248" s="72"/>
    </row>
    <row r="249" spans="1:9" ht="105" x14ac:dyDescent="0.25">
      <c r="A249" s="62" t="s">
        <v>365</v>
      </c>
      <c r="B249" s="12" t="s">
        <v>366</v>
      </c>
      <c r="C249" s="10" t="s">
        <v>153</v>
      </c>
      <c r="D249" s="9">
        <v>44433</v>
      </c>
      <c r="E249" s="14">
        <v>173814</v>
      </c>
      <c r="F249" s="73">
        <f t="shared" ref="F249:F251" si="27">D249+30</f>
        <v>44463</v>
      </c>
      <c r="G249" s="53"/>
      <c r="H249" s="14">
        <v>173814</v>
      </c>
      <c r="I249" s="76" t="s">
        <v>731</v>
      </c>
    </row>
    <row r="250" spans="1:9" ht="105" x14ac:dyDescent="0.25">
      <c r="A250" s="62" t="s">
        <v>365</v>
      </c>
      <c r="B250" s="12" t="s">
        <v>366</v>
      </c>
      <c r="C250" s="10" t="s">
        <v>153</v>
      </c>
      <c r="D250" s="9">
        <v>44433</v>
      </c>
      <c r="E250" s="14">
        <v>197001</v>
      </c>
      <c r="F250" s="73">
        <f t="shared" si="27"/>
        <v>44463</v>
      </c>
      <c r="G250" s="53"/>
      <c r="H250" s="14">
        <v>197001</v>
      </c>
      <c r="I250" s="76" t="s">
        <v>731</v>
      </c>
    </row>
    <row r="251" spans="1:9" ht="105" x14ac:dyDescent="0.25">
      <c r="A251" s="62" t="s">
        <v>365</v>
      </c>
      <c r="B251" s="12" t="s">
        <v>366</v>
      </c>
      <c r="C251" s="10" t="s">
        <v>153</v>
      </c>
      <c r="D251" s="9">
        <v>44433</v>
      </c>
      <c r="E251" s="14">
        <v>541185.5</v>
      </c>
      <c r="F251" s="73">
        <f t="shared" si="27"/>
        <v>44463</v>
      </c>
      <c r="G251" s="53"/>
      <c r="H251" s="14">
        <v>541185.5</v>
      </c>
      <c r="I251" s="76" t="s">
        <v>731</v>
      </c>
    </row>
    <row r="252" spans="1:9" ht="75" x14ac:dyDescent="0.25">
      <c r="A252" s="62" t="s">
        <v>367</v>
      </c>
      <c r="B252" s="12" t="s">
        <v>368</v>
      </c>
      <c r="C252" s="10" t="s">
        <v>233</v>
      </c>
      <c r="D252" s="9">
        <v>44455</v>
      </c>
      <c r="E252" s="14">
        <v>24234.84</v>
      </c>
      <c r="F252" s="73">
        <f>D252+30</f>
        <v>44485</v>
      </c>
      <c r="G252" s="53"/>
      <c r="H252" s="14">
        <v>24234.84</v>
      </c>
      <c r="I252" s="76" t="s">
        <v>731</v>
      </c>
    </row>
    <row r="253" spans="1:9" ht="30" x14ac:dyDescent="0.25">
      <c r="A253" s="60" t="s">
        <v>369</v>
      </c>
      <c r="B253" s="12"/>
      <c r="C253" s="10"/>
      <c r="D253" s="9"/>
      <c r="E253" s="6">
        <f>SUM(E252)</f>
        <v>24234.84</v>
      </c>
      <c r="F253" s="53"/>
      <c r="G253" s="53"/>
      <c r="H253" s="6">
        <f>SUM(H252)</f>
        <v>24234.84</v>
      </c>
      <c r="I253" s="72"/>
    </row>
    <row r="254" spans="1:9" ht="90" x14ac:dyDescent="0.25">
      <c r="A254" s="62" t="s">
        <v>371</v>
      </c>
      <c r="B254" s="12" t="s">
        <v>372</v>
      </c>
      <c r="C254" s="10" t="s">
        <v>370</v>
      </c>
      <c r="D254" s="9">
        <v>42038</v>
      </c>
      <c r="E254" s="16">
        <v>31600</v>
      </c>
      <c r="F254" s="73">
        <f>D254+30</f>
        <v>42068</v>
      </c>
      <c r="G254" s="53"/>
      <c r="H254" s="16">
        <v>31600</v>
      </c>
      <c r="I254" s="76" t="s">
        <v>731</v>
      </c>
    </row>
    <row r="255" spans="1:9" ht="30" x14ac:dyDescent="0.25">
      <c r="A255" s="60" t="s">
        <v>373</v>
      </c>
      <c r="B255" s="12"/>
      <c r="C255" s="10"/>
      <c r="D255" s="9"/>
      <c r="E255" s="6">
        <f>SUM(E254)</f>
        <v>31600</v>
      </c>
      <c r="F255" s="53"/>
      <c r="G255" s="53"/>
      <c r="H255" s="6">
        <f>SUM(H254)</f>
        <v>31600</v>
      </c>
      <c r="I255" s="72"/>
    </row>
    <row r="256" spans="1:9" ht="60" x14ac:dyDescent="0.25">
      <c r="A256" s="62" t="s">
        <v>374</v>
      </c>
      <c r="B256" s="12" t="s">
        <v>375</v>
      </c>
      <c r="C256" s="10" t="s">
        <v>223</v>
      </c>
      <c r="D256" s="9">
        <v>44358</v>
      </c>
      <c r="E256" s="14">
        <v>175501.4</v>
      </c>
      <c r="F256" s="73">
        <f>D256+30</f>
        <v>44388</v>
      </c>
      <c r="G256" s="53"/>
      <c r="H256" s="14">
        <v>175501.4</v>
      </c>
      <c r="I256" s="76" t="s">
        <v>731</v>
      </c>
    </row>
    <row r="257" spans="1:9" ht="20.25" customHeight="1" x14ac:dyDescent="0.25">
      <c r="A257" s="60" t="s">
        <v>376</v>
      </c>
      <c r="B257" s="12"/>
      <c r="C257" s="10"/>
      <c r="D257" s="9"/>
      <c r="E257" s="6">
        <f>SUM(E256)</f>
        <v>175501.4</v>
      </c>
      <c r="F257" s="53"/>
      <c r="G257" s="53"/>
      <c r="H257" s="6">
        <f>SUM(H256)</f>
        <v>175501.4</v>
      </c>
      <c r="I257" s="72"/>
    </row>
    <row r="258" spans="1:9" ht="60" x14ac:dyDescent="0.25">
      <c r="A258" s="62" t="s">
        <v>378</v>
      </c>
      <c r="B258" s="12" t="s">
        <v>379</v>
      </c>
      <c r="C258" s="10" t="s">
        <v>377</v>
      </c>
      <c r="D258" s="9">
        <v>41738</v>
      </c>
      <c r="E258" s="16">
        <v>17221.599999999999</v>
      </c>
      <c r="F258" s="73">
        <f>D258+30</f>
        <v>41768</v>
      </c>
      <c r="G258" s="53"/>
      <c r="H258" s="16">
        <v>17221.599999999999</v>
      </c>
      <c r="I258" s="74" t="s">
        <v>730</v>
      </c>
    </row>
    <row r="259" spans="1:9" ht="30" x14ac:dyDescent="0.25">
      <c r="A259" s="60" t="s">
        <v>380</v>
      </c>
      <c r="B259" s="12"/>
      <c r="C259" s="10"/>
      <c r="D259" s="9"/>
      <c r="E259" s="6">
        <f>SUM(E258)</f>
        <v>17221.599999999999</v>
      </c>
      <c r="F259" s="53"/>
      <c r="G259" s="53"/>
      <c r="H259" s="6">
        <f>SUM(H258)</f>
        <v>17221.599999999999</v>
      </c>
      <c r="I259" s="72"/>
    </row>
    <row r="260" spans="1:9" ht="195" x14ac:dyDescent="0.25">
      <c r="A260" s="62" t="s">
        <v>382</v>
      </c>
      <c r="B260" s="27" t="s">
        <v>383</v>
      </c>
      <c r="C260" s="10" t="s">
        <v>381</v>
      </c>
      <c r="D260" s="9">
        <v>44433</v>
      </c>
      <c r="E260" s="14">
        <v>1109305.01</v>
      </c>
      <c r="F260" s="73">
        <f t="shared" ref="F260:F262" si="28">D260+30</f>
        <v>44463</v>
      </c>
      <c r="G260" s="53"/>
      <c r="H260" s="14">
        <v>1109305.01</v>
      </c>
      <c r="I260" s="76" t="s">
        <v>731</v>
      </c>
    </row>
    <row r="261" spans="1:9" ht="195" x14ac:dyDescent="0.25">
      <c r="A261" s="62" t="s">
        <v>382</v>
      </c>
      <c r="B261" s="27" t="s">
        <v>383</v>
      </c>
      <c r="C261" s="10" t="s">
        <v>381</v>
      </c>
      <c r="D261" s="9">
        <v>44433</v>
      </c>
      <c r="E261" s="14">
        <v>19600.150000000001</v>
      </c>
      <c r="F261" s="73">
        <f t="shared" si="28"/>
        <v>44463</v>
      </c>
      <c r="G261" s="53"/>
      <c r="H261" s="14">
        <v>19600.150000000001</v>
      </c>
      <c r="I261" s="76" t="s">
        <v>731</v>
      </c>
    </row>
    <row r="262" spans="1:9" ht="195" x14ac:dyDescent="0.25">
      <c r="A262" s="62" t="s">
        <v>382</v>
      </c>
      <c r="B262" s="27" t="s">
        <v>383</v>
      </c>
      <c r="C262" s="10" t="s">
        <v>381</v>
      </c>
      <c r="D262" s="9">
        <v>44433</v>
      </c>
      <c r="E262" s="14">
        <v>35357.51</v>
      </c>
      <c r="F262" s="73">
        <f t="shared" si="28"/>
        <v>44463</v>
      </c>
      <c r="G262" s="53"/>
      <c r="H262" s="14">
        <v>35357.51</v>
      </c>
      <c r="I262" s="76" t="s">
        <v>731</v>
      </c>
    </row>
    <row r="263" spans="1:9" ht="21" customHeight="1" x14ac:dyDescent="0.25">
      <c r="A263" s="60" t="s">
        <v>384</v>
      </c>
      <c r="B263" s="12"/>
      <c r="C263" s="10"/>
      <c r="D263" s="9"/>
      <c r="E263" s="6">
        <f>SUM(E260:E262)</f>
        <v>1164262.67</v>
      </c>
      <c r="F263" s="53"/>
      <c r="G263" s="53"/>
      <c r="H263" s="6">
        <f>SUM(H260:H262)</f>
        <v>1164262.67</v>
      </c>
      <c r="I263" s="72"/>
    </row>
    <row r="264" spans="1:9" ht="60" x14ac:dyDescent="0.25">
      <c r="A264" s="62" t="s">
        <v>385</v>
      </c>
      <c r="B264" s="12" t="s">
        <v>386</v>
      </c>
      <c r="C264" s="10" t="s">
        <v>54</v>
      </c>
      <c r="D264" s="9"/>
      <c r="E264" s="14">
        <v>239900.03</v>
      </c>
      <c r="F264" s="73">
        <f t="shared" ref="F264" si="29">D264+30</f>
        <v>30</v>
      </c>
      <c r="G264" s="53"/>
      <c r="H264" s="14">
        <v>239900.03</v>
      </c>
      <c r="I264" s="76" t="s">
        <v>731</v>
      </c>
    </row>
    <row r="265" spans="1:9" x14ac:dyDescent="0.25">
      <c r="A265" s="60" t="s">
        <v>387</v>
      </c>
      <c r="B265" s="12"/>
      <c r="C265" s="10"/>
      <c r="D265" s="9"/>
      <c r="E265" s="6">
        <f>SUM(E264:E264)</f>
        <v>239900.03</v>
      </c>
      <c r="F265" s="53"/>
      <c r="G265" s="53"/>
      <c r="H265" s="6">
        <f>SUM(H264:H264)</f>
        <v>239900.03</v>
      </c>
      <c r="I265" s="72"/>
    </row>
    <row r="266" spans="1:9" ht="60" x14ac:dyDescent="0.25">
      <c r="A266" s="62" t="s">
        <v>389</v>
      </c>
      <c r="B266" s="12" t="s">
        <v>390</v>
      </c>
      <c r="C266" s="10" t="s">
        <v>388</v>
      </c>
      <c r="D266" s="9">
        <v>41848</v>
      </c>
      <c r="E266" s="16">
        <v>29205</v>
      </c>
      <c r="F266" s="73">
        <f t="shared" ref="F266" si="30">D266+30</f>
        <v>41878</v>
      </c>
      <c r="G266" s="53"/>
      <c r="H266" s="16">
        <v>29205</v>
      </c>
      <c r="I266" s="74" t="s">
        <v>730</v>
      </c>
    </row>
    <row r="267" spans="1:9" ht="30" x14ac:dyDescent="0.25">
      <c r="A267" s="60" t="s">
        <v>391</v>
      </c>
      <c r="B267" s="12"/>
      <c r="C267" s="10"/>
      <c r="D267" s="9"/>
      <c r="E267" s="6">
        <f>SUM(E266)</f>
        <v>29205</v>
      </c>
      <c r="F267" s="53"/>
      <c r="G267" s="53"/>
      <c r="H267" s="6">
        <f>SUM(H266)</f>
        <v>29205</v>
      </c>
      <c r="I267" s="72"/>
    </row>
    <row r="268" spans="1:9" ht="75" x14ac:dyDescent="0.25">
      <c r="A268" s="62" t="s">
        <v>393</v>
      </c>
      <c r="B268" s="12" t="s">
        <v>394</v>
      </c>
      <c r="C268" s="10" t="s">
        <v>392</v>
      </c>
      <c r="D268" s="9">
        <v>42430</v>
      </c>
      <c r="E268" s="16">
        <v>23976.69</v>
      </c>
      <c r="F268" s="73">
        <f t="shared" ref="F268:F270" si="31">D268+30</f>
        <v>42460</v>
      </c>
      <c r="G268" s="53"/>
      <c r="H268" s="16">
        <v>23976.69</v>
      </c>
      <c r="I268" s="74" t="s">
        <v>734</v>
      </c>
    </row>
    <row r="269" spans="1:9" ht="75" x14ac:dyDescent="0.25">
      <c r="A269" s="62" t="s">
        <v>393</v>
      </c>
      <c r="B269" s="12" t="s">
        <v>394</v>
      </c>
      <c r="C269" s="10" t="s">
        <v>395</v>
      </c>
      <c r="D269" s="9">
        <v>42430</v>
      </c>
      <c r="E269" s="16">
        <v>33629.19</v>
      </c>
      <c r="F269" s="73">
        <f t="shared" si="31"/>
        <v>42460</v>
      </c>
      <c r="G269" s="53"/>
      <c r="H269" s="16">
        <v>33629.19</v>
      </c>
      <c r="I269" s="74" t="s">
        <v>734</v>
      </c>
    </row>
    <row r="270" spans="1:9" ht="75" x14ac:dyDescent="0.25">
      <c r="A270" s="62" t="s">
        <v>393</v>
      </c>
      <c r="B270" s="12" t="s">
        <v>394</v>
      </c>
      <c r="C270" s="10" t="s">
        <v>396</v>
      </c>
      <c r="D270" s="9">
        <v>42430</v>
      </c>
      <c r="E270" s="16">
        <v>14449.66</v>
      </c>
      <c r="F270" s="73">
        <f t="shared" si="31"/>
        <v>42460</v>
      </c>
      <c r="G270" s="53"/>
      <c r="H270" s="16">
        <v>14449.66</v>
      </c>
      <c r="I270" s="74" t="s">
        <v>734</v>
      </c>
    </row>
    <row r="271" spans="1:9" ht="30" x14ac:dyDescent="0.25">
      <c r="A271" s="60" t="s">
        <v>397</v>
      </c>
      <c r="B271" s="12"/>
      <c r="C271" s="10"/>
      <c r="D271" s="9"/>
      <c r="E271" s="6">
        <f>SUM(E268:E270)</f>
        <v>72055.540000000008</v>
      </c>
      <c r="F271" s="53"/>
      <c r="G271" s="53"/>
      <c r="H271" s="6">
        <f>SUM(H268:H270)</f>
        <v>72055.540000000008</v>
      </c>
      <c r="I271" s="72"/>
    </row>
    <row r="272" spans="1:9" ht="90" x14ac:dyDescent="0.25">
      <c r="A272" s="62" t="s">
        <v>399</v>
      </c>
      <c r="B272" s="12" t="s">
        <v>400</v>
      </c>
      <c r="C272" s="10" t="s">
        <v>398</v>
      </c>
      <c r="D272" s="9">
        <v>44456</v>
      </c>
      <c r="E272" s="14">
        <v>10620</v>
      </c>
      <c r="F272" s="73">
        <f t="shared" ref="F272" si="32">D272+30</f>
        <v>44486</v>
      </c>
      <c r="G272" s="53"/>
      <c r="H272" s="14">
        <v>10620</v>
      </c>
      <c r="I272" s="76" t="s">
        <v>731</v>
      </c>
    </row>
    <row r="273" spans="1:9" ht="30" x14ac:dyDescent="0.25">
      <c r="A273" s="60" t="s">
        <v>401</v>
      </c>
      <c r="B273" s="12"/>
      <c r="C273" s="10"/>
      <c r="D273" s="9"/>
      <c r="E273" s="6">
        <f>SUM(E272)</f>
        <v>10620</v>
      </c>
      <c r="F273" s="53"/>
      <c r="G273" s="53"/>
      <c r="H273" s="6">
        <f>SUM(H272)</f>
        <v>10620</v>
      </c>
      <c r="I273" s="72"/>
    </row>
    <row r="274" spans="1:9" ht="90" x14ac:dyDescent="0.25">
      <c r="A274" s="62" t="s">
        <v>403</v>
      </c>
      <c r="B274" s="12" t="s">
        <v>404</v>
      </c>
      <c r="C274" s="10" t="s">
        <v>402</v>
      </c>
      <c r="D274" s="9">
        <v>41838</v>
      </c>
      <c r="E274" s="16">
        <v>24862.84</v>
      </c>
      <c r="F274" s="73">
        <f t="shared" ref="F274" si="33">D274+30</f>
        <v>41868</v>
      </c>
      <c r="G274" s="53"/>
      <c r="H274" s="16">
        <v>24862.84</v>
      </c>
      <c r="I274" s="74" t="s">
        <v>730</v>
      </c>
    </row>
    <row r="275" spans="1:9" ht="30" x14ac:dyDescent="0.25">
      <c r="A275" s="60" t="s">
        <v>405</v>
      </c>
      <c r="B275" s="12"/>
      <c r="C275" s="10"/>
      <c r="D275" s="9"/>
      <c r="E275" s="6">
        <f>SUM(E274:E274)</f>
        <v>24862.84</v>
      </c>
      <c r="F275" s="53"/>
      <c r="G275" s="53"/>
      <c r="H275" s="6">
        <f>SUM(H274:H274)</f>
        <v>24862.84</v>
      </c>
      <c r="I275" s="72"/>
    </row>
    <row r="276" spans="1:9" ht="105" x14ac:dyDescent="0.25">
      <c r="A276" s="62" t="s">
        <v>407</v>
      </c>
      <c r="B276" s="12" t="s">
        <v>408</v>
      </c>
      <c r="C276" s="10" t="s">
        <v>406</v>
      </c>
      <c r="D276" s="9">
        <v>44503</v>
      </c>
      <c r="E276" s="14">
        <v>10620</v>
      </c>
      <c r="F276" s="73">
        <f t="shared" ref="F276" si="34">D276+30</f>
        <v>44533</v>
      </c>
      <c r="G276" s="53"/>
      <c r="H276" s="14">
        <v>10620</v>
      </c>
      <c r="I276" s="76" t="s">
        <v>731</v>
      </c>
    </row>
    <row r="277" spans="1:9" ht="30" x14ac:dyDescent="0.25">
      <c r="A277" s="60" t="s">
        <v>409</v>
      </c>
      <c r="B277" s="12"/>
      <c r="C277" s="10"/>
      <c r="D277" s="9"/>
      <c r="E277" s="6">
        <f>SUM(E276:E276)</f>
        <v>10620</v>
      </c>
      <c r="F277" s="53"/>
      <c r="G277" s="53"/>
      <c r="H277" s="6">
        <f>SUM(H276:H276)</f>
        <v>10620</v>
      </c>
      <c r="I277" s="72"/>
    </row>
    <row r="278" spans="1:9" ht="60" x14ac:dyDescent="0.25">
      <c r="A278" s="62" t="s">
        <v>411</v>
      </c>
      <c r="B278" s="12" t="s">
        <v>412</v>
      </c>
      <c r="C278" s="10" t="s">
        <v>410</v>
      </c>
      <c r="D278" s="9">
        <v>44505</v>
      </c>
      <c r="E278" s="14">
        <v>89060.5</v>
      </c>
      <c r="F278" s="73">
        <f t="shared" ref="F278" si="35">D278+30</f>
        <v>44535</v>
      </c>
      <c r="G278" s="53"/>
      <c r="H278" s="14">
        <v>89060.5</v>
      </c>
      <c r="I278" s="76" t="s">
        <v>731</v>
      </c>
    </row>
    <row r="279" spans="1:9" ht="21" customHeight="1" x14ac:dyDescent="0.25">
      <c r="A279" s="60" t="s">
        <v>413</v>
      </c>
      <c r="B279" s="12"/>
      <c r="C279" s="10"/>
      <c r="D279" s="9"/>
      <c r="E279" s="6">
        <f>SUM(E278)</f>
        <v>89060.5</v>
      </c>
      <c r="F279" s="53"/>
      <c r="G279" s="53"/>
      <c r="H279" s="6">
        <f>SUM(H278)</f>
        <v>89060.5</v>
      </c>
      <c r="I279" s="72"/>
    </row>
    <row r="280" spans="1:9" ht="60" x14ac:dyDescent="0.25">
      <c r="A280" s="62" t="s">
        <v>415</v>
      </c>
      <c r="B280" s="12" t="s">
        <v>416</v>
      </c>
      <c r="C280" s="10" t="s">
        <v>414</v>
      </c>
      <c r="D280" s="9">
        <v>41479</v>
      </c>
      <c r="E280" s="16">
        <v>30208</v>
      </c>
      <c r="F280" s="73">
        <f t="shared" ref="F280:F282" si="36">D280+30</f>
        <v>41509</v>
      </c>
      <c r="G280" s="53"/>
      <c r="H280" s="16">
        <v>30208</v>
      </c>
      <c r="I280" s="74" t="s">
        <v>730</v>
      </c>
    </row>
    <row r="281" spans="1:9" ht="60" x14ac:dyDescent="0.25">
      <c r="A281" s="62" t="s">
        <v>415</v>
      </c>
      <c r="B281" s="12" t="s">
        <v>418</v>
      </c>
      <c r="C281" s="10" t="s">
        <v>417</v>
      </c>
      <c r="D281" s="9">
        <v>41504</v>
      </c>
      <c r="E281" s="16">
        <v>10620</v>
      </c>
      <c r="F281" s="73">
        <f t="shared" si="36"/>
        <v>41534</v>
      </c>
      <c r="G281" s="53"/>
      <c r="H281" s="16">
        <v>10620</v>
      </c>
      <c r="I281" s="74" t="s">
        <v>730</v>
      </c>
    </row>
    <row r="282" spans="1:9" ht="60" x14ac:dyDescent="0.25">
      <c r="A282" s="62" t="s">
        <v>415</v>
      </c>
      <c r="B282" s="12" t="s">
        <v>420</v>
      </c>
      <c r="C282" s="10" t="s">
        <v>419</v>
      </c>
      <c r="D282" s="9">
        <v>44322</v>
      </c>
      <c r="E282" s="16">
        <v>128738</v>
      </c>
      <c r="F282" s="73">
        <f t="shared" si="36"/>
        <v>44352</v>
      </c>
      <c r="G282" s="53"/>
      <c r="H282" s="16">
        <v>128738</v>
      </c>
      <c r="I282" s="74" t="s">
        <v>730</v>
      </c>
    </row>
    <row r="283" spans="1:9" x14ac:dyDescent="0.25">
      <c r="A283" s="60" t="s">
        <v>421</v>
      </c>
      <c r="B283" s="12"/>
      <c r="C283" s="10"/>
      <c r="D283" s="9"/>
      <c r="E283" s="6">
        <f>SUM(E280:E282)</f>
        <v>169566</v>
      </c>
      <c r="F283" s="53"/>
      <c r="G283" s="53"/>
      <c r="H283" s="6">
        <f>SUM(H280:H282)</f>
        <v>169566</v>
      </c>
      <c r="I283" s="72"/>
    </row>
    <row r="284" spans="1:9" ht="150" x14ac:dyDescent="0.25">
      <c r="A284" s="69" t="s">
        <v>423</v>
      </c>
      <c r="B284" s="19" t="s">
        <v>424</v>
      </c>
      <c r="C284" s="34" t="s">
        <v>422</v>
      </c>
      <c r="D284" s="31">
        <v>44300</v>
      </c>
      <c r="E284" s="35">
        <v>131570</v>
      </c>
      <c r="F284" s="73">
        <f t="shared" ref="F284" si="37">D284+30</f>
        <v>44330</v>
      </c>
      <c r="G284" s="53"/>
      <c r="H284" s="35">
        <v>131570</v>
      </c>
      <c r="I284" s="76" t="s">
        <v>731</v>
      </c>
    </row>
    <row r="285" spans="1:9" ht="19.5" customHeight="1" x14ac:dyDescent="0.25">
      <c r="A285" s="70" t="s">
        <v>425</v>
      </c>
      <c r="B285" s="33"/>
      <c r="C285" s="32"/>
      <c r="D285" s="31"/>
      <c r="E285" s="36">
        <f>SUM(E284:E284)</f>
        <v>131570</v>
      </c>
      <c r="F285" s="53"/>
      <c r="G285" s="53"/>
      <c r="H285" s="36">
        <f>SUM(H284:H284)</f>
        <v>131570</v>
      </c>
      <c r="I285" s="72"/>
    </row>
    <row r="286" spans="1:9" ht="60" x14ac:dyDescent="0.25">
      <c r="A286" s="62" t="s">
        <v>427</v>
      </c>
      <c r="B286" s="12" t="s">
        <v>428</v>
      </c>
      <c r="C286" s="10" t="s">
        <v>426</v>
      </c>
      <c r="D286" s="9">
        <v>40870</v>
      </c>
      <c r="E286" s="16">
        <v>44742.400000000001</v>
      </c>
      <c r="F286" s="73">
        <f t="shared" ref="F286:F287" si="38">D286+30</f>
        <v>40900</v>
      </c>
      <c r="G286" s="53"/>
      <c r="H286" s="16">
        <v>44742.400000000001</v>
      </c>
      <c r="I286" s="74" t="s">
        <v>730</v>
      </c>
    </row>
    <row r="287" spans="1:9" ht="60" x14ac:dyDescent="0.25">
      <c r="A287" s="62" t="s">
        <v>427</v>
      </c>
      <c r="B287" s="12" t="s">
        <v>430</v>
      </c>
      <c r="C287" s="10" t="s">
        <v>429</v>
      </c>
      <c r="D287" s="9">
        <v>41130</v>
      </c>
      <c r="E287" s="16">
        <v>81345.2</v>
      </c>
      <c r="F287" s="73">
        <f t="shared" si="38"/>
        <v>41160</v>
      </c>
      <c r="G287" s="53"/>
      <c r="H287" s="16">
        <v>81345.2</v>
      </c>
      <c r="I287" s="74" t="s">
        <v>730</v>
      </c>
    </row>
    <row r="288" spans="1:9" ht="30" x14ac:dyDescent="0.25">
      <c r="A288" s="60" t="s">
        <v>431</v>
      </c>
      <c r="B288" s="12"/>
      <c r="C288" s="10"/>
      <c r="D288" s="9"/>
      <c r="E288" s="6">
        <f>SUM(E286:E287)</f>
        <v>126087.6</v>
      </c>
      <c r="F288" s="53"/>
      <c r="G288" s="53"/>
      <c r="H288" s="6">
        <f>SUM(H286:H287)</f>
        <v>126087.6</v>
      </c>
      <c r="I288" s="72"/>
    </row>
    <row r="289" spans="1:9" ht="60" x14ac:dyDescent="0.25">
      <c r="A289" s="62" t="s">
        <v>433</v>
      </c>
      <c r="B289" s="12" t="s">
        <v>434</v>
      </c>
      <c r="C289" s="10" t="s">
        <v>432</v>
      </c>
      <c r="D289" s="9">
        <v>44273</v>
      </c>
      <c r="E289" s="14">
        <v>127681.9</v>
      </c>
      <c r="F289" s="73">
        <f t="shared" ref="F289" si="39">D289+30</f>
        <v>44303</v>
      </c>
      <c r="G289" s="53"/>
      <c r="H289" s="14">
        <v>127681.9</v>
      </c>
    </row>
    <row r="290" spans="1:9" x14ac:dyDescent="0.25">
      <c r="A290" s="60" t="s">
        <v>435</v>
      </c>
      <c r="B290" s="12"/>
      <c r="C290" s="10"/>
      <c r="D290" s="9"/>
      <c r="E290" s="6">
        <f>SUM(E289)</f>
        <v>127681.9</v>
      </c>
      <c r="F290" s="53"/>
      <c r="G290" s="53"/>
      <c r="H290" s="6">
        <f>SUM(H289)</f>
        <v>127681.9</v>
      </c>
      <c r="I290" s="72"/>
    </row>
    <row r="291" spans="1:9" ht="60" x14ac:dyDescent="0.25">
      <c r="A291" s="62" t="s">
        <v>437</v>
      </c>
      <c r="B291" s="12" t="s">
        <v>438</v>
      </c>
      <c r="C291" s="10" t="s">
        <v>436</v>
      </c>
      <c r="D291" s="9">
        <v>41878</v>
      </c>
      <c r="E291" s="16">
        <v>53936</v>
      </c>
      <c r="F291" s="73">
        <f t="shared" ref="F291" si="40">D291+30</f>
        <v>41908</v>
      </c>
      <c r="G291" s="53"/>
      <c r="H291" s="16">
        <v>53936</v>
      </c>
      <c r="I291" s="74" t="s">
        <v>730</v>
      </c>
    </row>
    <row r="292" spans="1:9" x14ac:dyDescent="0.25">
      <c r="A292" s="60" t="s">
        <v>439</v>
      </c>
      <c r="B292" s="12"/>
      <c r="C292" s="10"/>
      <c r="D292" s="9"/>
      <c r="E292" s="6">
        <f>SUM(E291)</f>
        <v>53936</v>
      </c>
      <c r="F292" s="53"/>
      <c r="G292" s="53"/>
      <c r="H292" s="6">
        <f>SUM(H291)</f>
        <v>53936</v>
      </c>
      <c r="I292" s="72"/>
    </row>
    <row r="293" spans="1:9" ht="75" x14ac:dyDescent="0.25">
      <c r="A293" s="64" t="s">
        <v>440</v>
      </c>
      <c r="B293" s="19" t="s">
        <v>441</v>
      </c>
      <c r="C293" s="18" t="s">
        <v>220</v>
      </c>
      <c r="D293" s="17">
        <v>44137</v>
      </c>
      <c r="E293" s="21">
        <v>63720</v>
      </c>
      <c r="F293" s="73">
        <f t="shared" ref="F293:F294" si="41">D293+30</f>
        <v>44167</v>
      </c>
      <c r="G293" s="53"/>
      <c r="H293" s="21">
        <v>63720</v>
      </c>
      <c r="I293" s="74" t="s">
        <v>735</v>
      </c>
    </row>
    <row r="294" spans="1:9" ht="120" x14ac:dyDescent="0.25">
      <c r="A294" s="64" t="s">
        <v>440</v>
      </c>
      <c r="B294" s="13" t="s">
        <v>443</v>
      </c>
      <c r="C294" s="18" t="s">
        <v>442</v>
      </c>
      <c r="D294" s="17">
        <v>44152</v>
      </c>
      <c r="E294" s="37">
        <v>186933.24</v>
      </c>
      <c r="F294" s="73">
        <f t="shared" si="41"/>
        <v>44182</v>
      </c>
      <c r="G294" s="53"/>
      <c r="H294" s="37">
        <v>186933.24</v>
      </c>
      <c r="I294" s="74" t="s">
        <v>735</v>
      </c>
    </row>
    <row r="295" spans="1:9" x14ac:dyDescent="0.25">
      <c r="A295" s="65" t="s">
        <v>444</v>
      </c>
      <c r="B295" s="19"/>
      <c r="C295" s="18"/>
      <c r="D295" s="17"/>
      <c r="E295" s="22">
        <f>SUM(E293:E294)</f>
        <v>250653.24</v>
      </c>
      <c r="F295" s="53"/>
      <c r="G295" s="53"/>
      <c r="H295" s="22">
        <f>SUM(H293:H294)</f>
        <v>250653.24</v>
      </c>
      <c r="I295" s="72"/>
    </row>
    <row r="296" spans="1:9" ht="60" x14ac:dyDescent="0.25">
      <c r="A296" s="62" t="s">
        <v>446</v>
      </c>
      <c r="B296" s="12" t="s">
        <v>447</v>
      </c>
      <c r="C296" s="10" t="s">
        <v>445</v>
      </c>
      <c r="D296" s="9">
        <v>44494</v>
      </c>
      <c r="E296" s="14">
        <v>21145.599999999999</v>
      </c>
      <c r="F296" s="73">
        <f t="shared" ref="F296:F298" si="42">D296+30</f>
        <v>44524</v>
      </c>
      <c r="G296" s="53"/>
      <c r="H296" s="14">
        <v>21145.599999999999</v>
      </c>
      <c r="I296" s="76" t="s">
        <v>731</v>
      </c>
    </row>
    <row r="297" spans="1:9" ht="75" x14ac:dyDescent="0.25">
      <c r="A297" s="62" t="s">
        <v>446</v>
      </c>
      <c r="B297" s="12" t="s">
        <v>449</v>
      </c>
      <c r="C297" s="10" t="s">
        <v>448</v>
      </c>
      <c r="D297" s="9">
        <v>44494</v>
      </c>
      <c r="E297" s="14">
        <v>413</v>
      </c>
      <c r="F297" s="73">
        <f t="shared" si="42"/>
        <v>44524</v>
      </c>
      <c r="G297" s="53"/>
      <c r="H297" s="14">
        <v>413</v>
      </c>
      <c r="I297" s="76" t="s">
        <v>731</v>
      </c>
    </row>
    <row r="298" spans="1:9" ht="75" x14ac:dyDescent="0.25">
      <c r="A298" s="62" t="s">
        <v>446</v>
      </c>
      <c r="B298" s="12" t="s">
        <v>449</v>
      </c>
      <c r="C298" s="10" t="s">
        <v>448</v>
      </c>
      <c r="D298" s="9">
        <v>44494</v>
      </c>
      <c r="E298" s="14">
        <v>9009.2999999999993</v>
      </c>
      <c r="F298" s="73">
        <f t="shared" si="42"/>
        <v>44524</v>
      </c>
      <c r="G298" s="53"/>
      <c r="H298" s="14">
        <v>9009.2999999999993</v>
      </c>
      <c r="I298" s="76" t="s">
        <v>731</v>
      </c>
    </row>
    <row r="299" spans="1:9" x14ac:dyDescent="0.25">
      <c r="A299" s="60" t="s">
        <v>450</v>
      </c>
      <c r="B299" s="12"/>
      <c r="C299" s="10"/>
      <c r="D299" s="9"/>
      <c r="E299" s="6">
        <f>SUM(E296:E298)</f>
        <v>30567.899999999998</v>
      </c>
      <c r="F299" s="53"/>
      <c r="G299" s="53"/>
      <c r="H299" s="6">
        <f>SUM(H296:H298)</f>
        <v>30567.899999999998</v>
      </c>
      <c r="I299" s="72"/>
    </row>
    <row r="300" spans="1:9" ht="90" x14ac:dyDescent="0.25">
      <c r="A300" s="62" t="s">
        <v>452</v>
      </c>
      <c r="B300" s="12" t="s">
        <v>400</v>
      </c>
      <c r="C300" s="10" t="s">
        <v>451</v>
      </c>
      <c r="D300" s="9">
        <v>44456</v>
      </c>
      <c r="E300" s="14">
        <v>65000</v>
      </c>
      <c r="F300" s="73">
        <f t="shared" ref="F300" si="43">D300+30</f>
        <v>44486</v>
      </c>
      <c r="G300" s="53"/>
      <c r="H300" s="14">
        <v>65000</v>
      </c>
      <c r="I300" s="76" t="s">
        <v>731</v>
      </c>
    </row>
    <row r="301" spans="1:9" ht="30" x14ac:dyDescent="0.25">
      <c r="A301" s="60" t="s">
        <v>453</v>
      </c>
      <c r="B301" s="12"/>
      <c r="C301" s="10"/>
      <c r="D301" s="9"/>
      <c r="E301" s="6">
        <f>SUM(E300)</f>
        <v>65000</v>
      </c>
      <c r="F301" s="53"/>
      <c r="G301" s="53"/>
      <c r="H301" s="6">
        <f>SUM(H300)</f>
        <v>65000</v>
      </c>
      <c r="I301" s="72"/>
    </row>
    <row r="302" spans="1:9" ht="60" x14ac:dyDescent="0.25">
      <c r="A302" s="64" t="s">
        <v>455</v>
      </c>
      <c r="B302" s="19" t="s">
        <v>456</v>
      </c>
      <c r="C302" s="18" t="s">
        <v>454</v>
      </c>
      <c r="D302" s="17">
        <v>44491</v>
      </c>
      <c r="E302" s="21">
        <v>17700</v>
      </c>
      <c r="F302" s="73">
        <f t="shared" ref="F302" si="44">D302+30</f>
        <v>44521</v>
      </c>
      <c r="G302" s="53"/>
      <c r="H302" s="21">
        <v>17700</v>
      </c>
      <c r="I302" s="76" t="s">
        <v>731</v>
      </c>
    </row>
    <row r="303" spans="1:9" ht="30" x14ac:dyDescent="0.25">
      <c r="A303" s="65" t="s">
        <v>457</v>
      </c>
      <c r="B303" s="19"/>
      <c r="C303" s="18"/>
      <c r="D303" s="17"/>
      <c r="E303" s="22">
        <f>SUM(E302:E302)</f>
        <v>17700</v>
      </c>
      <c r="F303" s="53"/>
      <c r="G303" s="53"/>
      <c r="H303" s="22">
        <f>SUM(H302:H302)</f>
        <v>17700</v>
      </c>
      <c r="I303" s="72"/>
    </row>
    <row r="304" spans="1:9" ht="150" x14ac:dyDescent="0.25">
      <c r="A304" s="66" t="s">
        <v>459</v>
      </c>
      <c r="B304" s="19" t="s">
        <v>460</v>
      </c>
      <c r="C304" s="18" t="s">
        <v>458</v>
      </c>
      <c r="D304" s="17">
        <v>44406</v>
      </c>
      <c r="E304" s="21">
        <v>510456.94</v>
      </c>
      <c r="F304" s="73">
        <f t="shared" ref="F304:F313" si="45">D304+30</f>
        <v>44436</v>
      </c>
      <c r="G304" s="53"/>
      <c r="H304" s="21">
        <v>510456.94</v>
      </c>
      <c r="I304" s="76" t="s">
        <v>731</v>
      </c>
    </row>
    <row r="305" spans="1:9" ht="75" x14ac:dyDescent="0.25">
      <c r="A305" s="66" t="s">
        <v>459</v>
      </c>
      <c r="B305" s="19" t="s">
        <v>462</v>
      </c>
      <c r="C305" s="18" t="s">
        <v>461</v>
      </c>
      <c r="D305" s="17">
        <v>44455</v>
      </c>
      <c r="E305" s="21">
        <v>621129.96</v>
      </c>
      <c r="F305" s="73">
        <f t="shared" si="45"/>
        <v>44485</v>
      </c>
      <c r="G305" s="53"/>
      <c r="H305" s="21">
        <v>621129.96</v>
      </c>
      <c r="I305" s="76" t="s">
        <v>731</v>
      </c>
    </row>
    <row r="306" spans="1:9" ht="75" x14ac:dyDescent="0.25">
      <c r="A306" s="66" t="s">
        <v>459</v>
      </c>
      <c r="B306" s="19" t="s">
        <v>462</v>
      </c>
      <c r="C306" s="18" t="s">
        <v>461</v>
      </c>
      <c r="D306" s="17">
        <v>44455</v>
      </c>
      <c r="E306" s="21">
        <v>5850</v>
      </c>
      <c r="F306" s="73">
        <f t="shared" si="45"/>
        <v>44485</v>
      </c>
      <c r="G306" s="53"/>
      <c r="H306" s="21">
        <v>5850</v>
      </c>
      <c r="I306" s="76" t="s">
        <v>731</v>
      </c>
    </row>
    <row r="307" spans="1:9" ht="75" x14ac:dyDescent="0.25">
      <c r="A307" s="66" t="s">
        <v>459</v>
      </c>
      <c r="B307" s="19" t="s">
        <v>462</v>
      </c>
      <c r="C307" s="18" t="s">
        <v>461</v>
      </c>
      <c r="D307" s="17">
        <v>44455</v>
      </c>
      <c r="E307" s="21">
        <v>13074</v>
      </c>
      <c r="F307" s="73">
        <f t="shared" si="45"/>
        <v>44485</v>
      </c>
      <c r="G307" s="53"/>
      <c r="H307" s="21">
        <v>13074</v>
      </c>
      <c r="I307" s="76" t="s">
        <v>731</v>
      </c>
    </row>
    <row r="308" spans="1:9" ht="120" x14ac:dyDescent="0.25">
      <c r="A308" s="66" t="s">
        <v>459</v>
      </c>
      <c r="B308" s="19" t="s">
        <v>464</v>
      </c>
      <c r="C308" s="18" t="s">
        <v>463</v>
      </c>
      <c r="D308" s="23">
        <v>44455</v>
      </c>
      <c r="E308" s="25">
        <v>88096.04</v>
      </c>
      <c r="F308" s="73">
        <f t="shared" si="45"/>
        <v>44485</v>
      </c>
      <c r="G308" s="53"/>
      <c r="H308" s="25">
        <v>88096.04</v>
      </c>
      <c r="I308" s="76" t="s">
        <v>731</v>
      </c>
    </row>
    <row r="309" spans="1:9" ht="120" x14ac:dyDescent="0.25">
      <c r="A309" s="66" t="s">
        <v>459</v>
      </c>
      <c r="B309" s="19" t="s">
        <v>464</v>
      </c>
      <c r="C309" s="18" t="s">
        <v>463</v>
      </c>
      <c r="D309" s="23">
        <v>44455</v>
      </c>
      <c r="E309" s="25">
        <v>2761.2</v>
      </c>
      <c r="F309" s="73">
        <f t="shared" si="45"/>
        <v>44485</v>
      </c>
      <c r="G309" s="53"/>
      <c r="H309" s="25">
        <v>2761.2</v>
      </c>
      <c r="I309" s="76" t="s">
        <v>731</v>
      </c>
    </row>
    <row r="310" spans="1:9" ht="120" x14ac:dyDescent="0.25">
      <c r="A310" s="66" t="s">
        <v>459</v>
      </c>
      <c r="B310" s="19" t="s">
        <v>464</v>
      </c>
      <c r="C310" s="18" t="s">
        <v>463</v>
      </c>
      <c r="D310" s="23">
        <v>44455</v>
      </c>
      <c r="E310" s="25">
        <v>1799.5</v>
      </c>
      <c r="F310" s="73">
        <f t="shared" si="45"/>
        <v>44485</v>
      </c>
      <c r="G310" s="53"/>
      <c r="H310" s="25">
        <v>1799.5</v>
      </c>
      <c r="I310" s="76" t="s">
        <v>731</v>
      </c>
    </row>
    <row r="311" spans="1:9" ht="120" x14ac:dyDescent="0.25">
      <c r="A311" s="66" t="s">
        <v>459</v>
      </c>
      <c r="B311" s="19" t="s">
        <v>464</v>
      </c>
      <c r="C311" s="18" t="s">
        <v>463</v>
      </c>
      <c r="D311" s="23">
        <v>44455</v>
      </c>
      <c r="E311" s="25">
        <v>1121</v>
      </c>
      <c r="F311" s="73">
        <f t="shared" si="45"/>
        <v>44485</v>
      </c>
      <c r="G311" s="53"/>
      <c r="H311" s="25">
        <v>1121</v>
      </c>
      <c r="I311" s="76" t="s">
        <v>731</v>
      </c>
    </row>
    <row r="312" spans="1:9" ht="120" x14ac:dyDescent="0.25">
      <c r="A312" s="66" t="s">
        <v>459</v>
      </c>
      <c r="B312" s="19" t="s">
        <v>464</v>
      </c>
      <c r="C312" s="18" t="s">
        <v>463</v>
      </c>
      <c r="D312" s="23">
        <v>44455</v>
      </c>
      <c r="E312" s="25">
        <v>5534.2</v>
      </c>
      <c r="F312" s="73">
        <f t="shared" si="45"/>
        <v>44485</v>
      </c>
      <c r="G312" s="53"/>
      <c r="H312" s="25">
        <v>5534.2</v>
      </c>
      <c r="I312" s="76" t="s">
        <v>731</v>
      </c>
    </row>
    <row r="313" spans="1:9" ht="120" x14ac:dyDescent="0.25">
      <c r="A313" s="66" t="s">
        <v>459</v>
      </c>
      <c r="B313" s="19" t="s">
        <v>464</v>
      </c>
      <c r="C313" s="18" t="s">
        <v>463</v>
      </c>
      <c r="D313" s="23">
        <v>44455</v>
      </c>
      <c r="E313" s="25">
        <v>8360.66</v>
      </c>
      <c r="F313" s="73">
        <f t="shared" si="45"/>
        <v>44485</v>
      </c>
      <c r="G313" s="53"/>
      <c r="H313" s="25">
        <v>8360.66</v>
      </c>
      <c r="I313" s="76" t="s">
        <v>731</v>
      </c>
    </row>
    <row r="314" spans="1:9" ht="30" x14ac:dyDescent="0.25">
      <c r="A314" s="65" t="s">
        <v>465</v>
      </c>
      <c r="B314" s="19"/>
      <c r="C314" s="18"/>
      <c r="D314" s="17"/>
      <c r="E314" s="22">
        <f>SUM(E304:E313)</f>
        <v>1258183.4999999998</v>
      </c>
      <c r="F314" s="53"/>
      <c r="G314" s="53"/>
      <c r="H314" s="22">
        <f>SUM(H304:H313)</f>
        <v>1258183.4999999998</v>
      </c>
      <c r="I314" s="72"/>
    </row>
    <row r="315" spans="1:9" ht="60" x14ac:dyDescent="0.25">
      <c r="A315" s="62" t="s">
        <v>467</v>
      </c>
      <c r="B315" s="38" t="s">
        <v>468</v>
      </c>
      <c r="C315" s="10" t="s">
        <v>466</v>
      </c>
      <c r="D315" s="9">
        <v>40906</v>
      </c>
      <c r="E315" s="16">
        <v>51620</v>
      </c>
      <c r="F315" s="73">
        <f t="shared" ref="F315" si="46">D315+30</f>
        <v>40936</v>
      </c>
      <c r="G315" s="53"/>
      <c r="H315" s="16">
        <v>51620</v>
      </c>
      <c r="I315" s="76" t="s">
        <v>731</v>
      </c>
    </row>
    <row r="316" spans="1:9" x14ac:dyDescent="0.25">
      <c r="A316" s="60" t="s">
        <v>469</v>
      </c>
      <c r="B316" s="38"/>
      <c r="C316" s="10"/>
      <c r="D316" s="9"/>
      <c r="E316" s="6">
        <f>SUM(E315)</f>
        <v>51620</v>
      </c>
      <c r="F316" s="53"/>
      <c r="G316" s="53"/>
      <c r="H316" s="6">
        <f>SUM(H315)</f>
        <v>51620</v>
      </c>
      <c r="I316" s="72"/>
    </row>
    <row r="317" spans="1:9" ht="120" x14ac:dyDescent="0.25">
      <c r="A317" s="62" t="s">
        <v>470</v>
      </c>
      <c r="B317" s="38" t="s">
        <v>471</v>
      </c>
      <c r="C317" s="10" t="s">
        <v>153</v>
      </c>
      <c r="D317" s="9">
        <v>44434</v>
      </c>
      <c r="E317" s="14">
        <v>728060</v>
      </c>
      <c r="F317" s="73">
        <f t="shared" ref="F317" si="47">D317+30</f>
        <v>44464</v>
      </c>
      <c r="G317" s="53"/>
      <c r="H317" s="14">
        <v>728060</v>
      </c>
      <c r="I317" s="76" t="s">
        <v>731</v>
      </c>
    </row>
    <row r="318" spans="1:9" ht="30" x14ac:dyDescent="0.25">
      <c r="A318" s="60" t="s">
        <v>472</v>
      </c>
      <c r="B318" s="38"/>
      <c r="C318" s="10"/>
      <c r="D318" s="9"/>
      <c r="E318" s="6">
        <f>SUM(E317)</f>
        <v>728060</v>
      </c>
      <c r="F318" s="53"/>
      <c r="G318" s="53"/>
      <c r="H318" s="6">
        <f>SUM(H317)</f>
        <v>728060</v>
      </c>
      <c r="I318" s="72"/>
    </row>
    <row r="319" spans="1:9" ht="90" x14ac:dyDescent="0.25">
      <c r="A319" s="62" t="s">
        <v>474</v>
      </c>
      <c r="B319" s="12" t="s">
        <v>400</v>
      </c>
      <c r="C319" s="10" t="s">
        <v>473</v>
      </c>
      <c r="D319" s="9">
        <v>44482</v>
      </c>
      <c r="E319" s="14">
        <v>11000.02</v>
      </c>
      <c r="F319" s="73">
        <f t="shared" ref="F319" si="48">D319+30</f>
        <v>44512</v>
      </c>
      <c r="G319" s="53"/>
      <c r="H319" s="14">
        <v>11000.02</v>
      </c>
      <c r="I319" s="76" t="s">
        <v>731</v>
      </c>
    </row>
    <row r="320" spans="1:9" x14ac:dyDescent="0.25">
      <c r="A320" s="60" t="s">
        <v>475</v>
      </c>
      <c r="B320" s="12"/>
      <c r="C320" s="10"/>
      <c r="D320" s="9"/>
      <c r="E320" s="6">
        <f>SUM(E319)</f>
        <v>11000.02</v>
      </c>
      <c r="F320" s="53"/>
      <c r="G320" s="53"/>
      <c r="H320" s="6">
        <f>SUM(H319)</f>
        <v>11000.02</v>
      </c>
      <c r="I320" s="72"/>
    </row>
    <row r="321" spans="1:9" ht="90" x14ac:dyDescent="0.25">
      <c r="A321" s="62" t="s">
        <v>476</v>
      </c>
      <c r="B321" s="38" t="s">
        <v>477</v>
      </c>
      <c r="C321" s="10" t="s">
        <v>313</v>
      </c>
      <c r="D321" s="9">
        <v>44504</v>
      </c>
      <c r="E321" s="14">
        <v>37760</v>
      </c>
      <c r="F321" s="73">
        <f t="shared" ref="F321:F322" si="49">D321+30</f>
        <v>44534</v>
      </c>
      <c r="G321" s="53"/>
      <c r="H321" s="14">
        <v>37760</v>
      </c>
      <c r="I321" s="76" t="s">
        <v>731</v>
      </c>
    </row>
    <row r="322" spans="1:9" ht="90" x14ac:dyDescent="0.25">
      <c r="A322" s="62" t="s">
        <v>476</v>
      </c>
      <c r="B322" s="38" t="s">
        <v>477</v>
      </c>
      <c r="C322" s="10" t="s">
        <v>313</v>
      </c>
      <c r="D322" s="9">
        <v>44504</v>
      </c>
      <c r="E322" s="14">
        <v>4749.5</v>
      </c>
      <c r="F322" s="73">
        <f t="shared" si="49"/>
        <v>44534</v>
      </c>
      <c r="G322" s="53"/>
      <c r="H322" s="14">
        <v>4749.5</v>
      </c>
      <c r="I322" s="76" t="s">
        <v>731</v>
      </c>
    </row>
    <row r="323" spans="1:9" x14ac:dyDescent="0.25">
      <c r="A323" s="60" t="s">
        <v>478</v>
      </c>
      <c r="B323" s="38"/>
      <c r="C323" s="10"/>
      <c r="D323" s="9"/>
      <c r="E323" s="6">
        <f>SUM(E321:E322)</f>
        <v>42509.5</v>
      </c>
      <c r="F323" s="53"/>
      <c r="G323" s="53"/>
      <c r="H323" s="6">
        <f>SUM(H321:H322)</f>
        <v>42509.5</v>
      </c>
      <c r="I323" s="72"/>
    </row>
    <row r="324" spans="1:9" ht="75" x14ac:dyDescent="0.25">
      <c r="A324" s="62" t="s">
        <v>480</v>
      </c>
      <c r="B324" s="12" t="s">
        <v>481</v>
      </c>
      <c r="C324" s="10" t="s">
        <v>479</v>
      </c>
      <c r="D324" s="9">
        <v>40995</v>
      </c>
      <c r="E324" s="16">
        <v>68593</v>
      </c>
      <c r="F324" s="73">
        <f t="shared" ref="F324:F328" si="50">D324+30</f>
        <v>41025</v>
      </c>
      <c r="G324" s="53"/>
      <c r="H324" s="16">
        <v>68593</v>
      </c>
      <c r="I324" s="74" t="s">
        <v>730</v>
      </c>
    </row>
    <row r="325" spans="1:9" ht="60" x14ac:dyDescent="0.25">
      <c r="A325" s="62" t="s">
        <v>480</v>
      </c>
      <c r="B325" s="12" t="s">
        <v>483</v>
      </c>
      <c r="C325" s="10" t="s">
        <v>482</v>
      </c>
      <c r="D325" s="9">
        <v>41759</v>
      </c>
      <c r="E325" s="16">
        <v>28716</v>
      </c>
      <c r="F325" s="73">
        <f t="shared" si="50"/>
        <v>41789</v>
      </c>
      <c r="G325" s="53"/>
      <c r="H325" s="16">
        <v>28716</v>
      </c>
      <c r="I325" s="74" t="s">
        <v>730</v>
      </c>
    </row>
    <row r="326" spans="1:9" ht="90" x14ac:dyDescent="0.25">
      <c r="A326" s="62" t="s">
        <v>480</v>
      </c>
      <c r="B326" s="12" t="s">
        <v>485</v>
      </c>
      <c r="C326" s="10" t="s">
        <v>484</v>
      </c>
      <c r="D326" s="9">
        <v>41759</v>
      </c>
      <c r="E326" s="16">
        <v>20001</v>
      </c>
      <c r="F326" s="73">
        <f t="shared" si="50"/>
        <v>41789</v>
      </c>
      <c r="G326" s="53"/>
      <c r="H326" s="16">
        <v>20001</v>
      </c>
      <c r="I326" s="74" t="s">
        <v>730</v>
      </c>
    </row>
    <row r="327" spans="1:9" ht="60" x14ac:dyDescent="0.25">
      <c r="A327" s="62" t="s">
        <v>480</v>
      </c>
      <c r="B327" s="12" t="s">
        <v>487</v>
      </c>
      <c r="C327" s="10" t="s">
        <v>486</v>
      </c>
      <c r="D327" s="9">
        <v>41769</v>
      </c>
      <c r="E327" s="16">
        <v>85697.7</v>
      </c>
      <c r="F327" s="73">
        <f t="shared" si="50"/>
        <v>41799</v>
      </c>
      <c r="G327" s="53"/>
      <c r="H327" s="16">
        <v>85697.7</v>
      </c>
      <c r="I327" s="74" t="s">
        <v>730</v>
      </c>
    </row>
    <row r="328" spans="1:9" ht="60" x14ac:dyDescent="0.25">
      <c r="A328" s="62" t="s">
        <v>480</v>
      </c>
      <c r="B328" s="12" t="s">
        <v>489</v>
      </c>
      <c r="C328" s="10" t="s">
        <v>488</v>
      </c>
      <c r="D328" s="9">
        <v>41769</v>
      </c>
      <c r="E328" s="16">
        <v>52403.8</v>
      </c>
      <c r="F328" s="73">
        <f t="shared" si="50"/>
        <v>41799</v>
      </c>
      <c r="G328" s="53"/>
      <c r="H328" s="16">
        <v>52403.8</v>
      </c>
      <c r="I328" s="74" t="s">
        <v>730</v>
      </c>
    </row>
    <row r="329" spans="1:9" ht="30" x14ac:dyDescent="0.25">
      <c r="A329" s="60" t="s">
        <v>490</v>
      </c>
      <c r="B329" s="12"/>
      <c r="C329" s="10"/>
      <c r="D329" s="9"/>
      <c r="E329" s="6">
        <f>SUM(E324:E328)</f>
        <v>255411.5</v>
      </c>
      <c r="F329" s="53"/>
      <c r="G329" s="53"/>
      <c r="H329" s="6">
        <f>SUM(H324:H328)</f>
        <v>255411.5</v>
      </c>
      <c r="I329" s="72"/>
    </row>
    <row r="330" spans="1:9" ht="60" x14ac:dyDescent="0.25">
      <c r="A330" s="62" t="s">
        <v>492</v>
      </c>
      <c r="B330" s="12" t="s">
        <v>493</v>
      </c>
      <c r="C330" s="10" t="s">
        <v>491</v>
      </c>
      <c r="D330" s="9">
        <v>42951</v>
      </c>
      <c r="E330" s="16">
        <v>28261</v>
      </c>
      <c r="F330" s="73">
        <f t="shared" ref="F330:F337" si="51">D330+30</f>
        <v>42981</v>
      </c>
      <c r="G330" s="53"/>
      <c r="H330" s="16">
        <v>28261</v>
      </c>
      <c r="I330" s="74" t="s">
        <v>730</v>
      </c>
    </row>
    <row r="331" spans="1:9" ht="75" x14ac:dyDescent="0.25">
      <c r="A331" s="62" t="s">
        <v>492</v>
      </c>
      <c r="B331" s="12" t="s">
        <v>495</v>
      </c>
      <c r="C331" s="10" t="s">
        <v>494</v>
      </c>
      <c r="D331" s="9">
        <v>42971</v>
      </c>
      <c r="E331" s="16">
        <v>27128.2</v>
      </c>
      <c r="F331" s="73">
        <f t="shared" si="51"/>
        <v>43001</v>
      </c>
      <c r="G331" s="53"/>
      <c r="H331" s="16">
        <v>27128.2</v>
      </c>
      <c r="I331" s="74" t="s">
        <v>730</v>
      </c>
    </row>
    <row r="332" spans="1:9" ht="60" x14ac:dyDescent="0.25">
      <c r="A332" s="62" t="s">
        <v>492</v>
      </c>
      <c r="B332" s="12" t="s">
        <v>497</v>
      </c>
      <c r="C332" s="10" t="s">
        <v>496</v>
      </c>
      <c r="D332" s="9">
        <v>42989</v>
      </c>
      <c r="E332" s="16">
        <v>38232</v>
      </c>
      <c r="F332" s="73">
        <f t="shared" si="51"/>
        <v>43019</v>
      </c>
      <c r="G332" s="53"/>
      <c r="H332" s="16">
        <v>38232</v>
      </c>
      <c r="I332" s="74" t="s">
        <v>730</v>
      </c>
    </row>
    <row r="333" spans="1:9" ht="60" x14ac:dyDescent="0.25">
      <c r="A333" s="62" t="s">
        <v>492</v>
      </c>
      <c r="B333" s="12" t="s">
        <v>499</v>
      </c>
      <c r="C333" s="10" t="s">
        <v>498</v>
      </c>
      <c r="D333" s="9">
        <v>42996</v>
      </c>
      <c r="E333" s="16">
        <v>18660.52</v>
      </c>
      <c r="F333" s="73">
        <f t="shared" si="51"/>
        <v>43026</v>
      </c>
      <c r="G333" s="53"/>
      <c r="H333" s="16">
        <v>18660.52</v>
      </c>
      <c r="I333" s="74" t="s">
        <v>730</v>
      </c>
    </row>
    <row r="334" spans="1:9" ht="60" x14ac:dyDescent="0.25">
      <c r="A334" s="62" t="s">
        <v>492</v>
      </c>
      <c r="B334" s="12" t="s">
        <v>499</v>
      </c>
      <c r="C334" s="10" t="s">
        <v>498</v>
      </c>
      <c r="D334" s="9">
        <v>42996</v>
      </c>
      <c r="E334" s="16">
        <v>46728</v>
      </c>
      <c r="F334" s="73">
        <f t="shared" si="51"/>
        <v>43026</v>
      </c>
      <c r="G334" s="53"/>
      <c r="H334" s="16">
        <v>46728</v>
      </c>
      <c r="I334" s="74" t="s">
        <v>730</v>
      </c>
    </row>
    <row r="335" spans="1:9" ht="60" x14ac:dyDescent="0.25">
      <c r="A335" s="62" t="s">
        <v>492</v>
      </c>
      <c r="B335" s="12" t="s">
        <v>499</v>
      </c>
      <c r="C335" s="10" t="s">
        <v>498</v>
      </c>
      <c r="D335" s="9">
        <v>42996</v>
      </c>
      <c r="E335" s="16">
        <v>7134.28</v>
      </c>
      <c r="F335" s="73">
        <f t="shared" si="51"/>
        <v>43026</v>
      </c>
      <c r="G335" s="53"/>
      <c r="H335" s="16">
        <v>7134.28</v>
      </c>
      <c r="I335" s="74" t="s">
        <v>730</v>
      </c>
    </row>
    <row r="336" spans="1:9" ht="60" x14ac:dyDescent="0.25">
      <c r="A336" s="62" t="s">
        <v>492</v>
      </c>
      <c r="B336" s="12" t="s">
        <v>499</v>
      </c>
      <c r="C336" s="10" t="s">
        <v>498</v>
      </c>
      <c r="D336" s="9">
        <v>42996</v>
      </c>
      <c r="E336" s="16">
        <v>247.8</v>
      </c>
      <c r="F336" s="73">
        <f t="shared" si="51"/>
        <v>43026</v>
      </c>
      <c r="G336" s="53"/>
      <c r="H336" s="16">
        <v>247.8</v>
      </c>
      <c r="I336" s="74" t="s">
        <v>730</v>
      </c>
    </row>
    <row r="337" spans="1:9" ht="60" x14ac:dyDescent="0.25">
      <c r="A337" s="62" t="s">
        <v>492</v>
      </c>
      <c r="B337" s="12" t="s">
        <v>501</v>
      </c>
      <c r="C337" s="10" t="s">
        <v>500</v>
      </c>
      <c r="D337" s="9">
        <v>42993</v>
      </c>
      <c r="E337" s="16">
        <v>14278</v>
      </c>
      <c r="F337" s="73">
        <f t="shared" si="51"/>
        <v>43023</v>
      </c>
      <c r="G337" s="53"/>
      <c r="H337" s="16">
        <v>14278</v>
      </c>
      <c r="I337" s="74" t="s">
        <v>730</v>
      </c>
    </row>
    <row r="338" spans="1:9" x14ac:dyDescent="0.25">
      <c r="A338" s="60" t="s">
        <v>502</v>
      </c>
      <c r="B338" s="12"/>
      <c r="C338" s="10"/>
      <c r="D338" s="9"/>
      <c r="E338" s="6">
        <f>SUM(E330:E337)</f>
        <v>180669.8</v>
      </c>
      <c r="F338" s="53"/>
      <c r="G338" s="53"/>
      <c r="H338" s="6">
        <f>SUM(H330:H337)</f>
        <v>180669.8</v>
      </c>
      <c r="I338" s="72"/>
    </row>
    <row r="339" spans="1:9" ht="75" x14ac:dyDescent="0.25">
      <c r="A339" s="62" t="s">
        <v>504</v>
      </c>
      <c r="B339" s="12" t="s">
        <v>505</v>
      </c>
      <c r="C339" s="10" t="s">
        <v>503</v>
      </c>
      <c r="D339" s="9">
        <v>44390</v>
      </c>
      <c r="E339" s="14">
        <v>69066.11</v>
      </c>
      <c r="F339" s="73">
        <f t="shared" ref="F339:F342" si="52">D339+30</f>
        <v>44420</v>
      </c>
      <c r="G339" s="53"/>
      <c r="H339" s="14">
        <v>69066.11</v>
      </c>
      <c r="I339" s="76" t="s">
        <v>731</v>
      </c>
    </row>
    <row r="340" spans="1:9" ht="75" x14ac:dyDescent="0.25">
      <c r="A340" s="62" t="s">
        <v>504</v>
      </c>
      <c r="B340" s="12" t="s">
        <v>506</v>
      </c>
      <c r="C340" s="10" t="s">
        <v>454</v>
      </c>
      <c r="D340" s="9">
        <v>44508</v>
      </c>
      <c r="E340" s="14">
        <v>164319.72</v>
      </c>
      <c r="F340" s="73">
        <f t="shared" si="52"/>
        <v>44538</v>
      </c>
      <c r="G340" s="53"/>
      <c r="H340" s="14">
        <v>164319.72</v>
      </c>
      <c r="I340" s="76" t="s">
        <v>731</v>
      </c>
    </row>
    <row r="341" spans="1:9" ht="75" x14ac:dyDescent="0.25">
      <c r="A341" s="62" t="s">
        <v>504</v>
      </c>
      <c r="B341" s="12" t="s">
        <v>506</v>
      </c>
      <c r="C341" s="10" t="s">
        <v>454</v>
      </c>
      <c r="D341" s="9">
        <v>44508</v>
      </c>
      <c r="E341" s="14">
        <v>3894</v>
      </c>
      <c r="F341" s="73">
        <f t="shared" si="52"/>
        <v>44538</v>
      </c>
      <c r="G341" s="53"/>
      <c r="H341" s="14">
        <v>3894</v>
      </c>
      <c r="I341" s="76" t="s">
        <v>731</v>
      </c>
    </row>
    <row r="342" spans="1:9" ht="75" x14ac:dyDescent="0.25">
      <c r="A342" s="62" t="s">
        <v>504</v>
      </c>
      <c r="B342" s="12" t="s">
        <v>506</v>
      </c>
      <c r="C342" s="10" t="s">
        <v>454</v>
      </c>
      <c r="D342" s="9">
        <v>44508</v>
      </c>
      <c r="E342" s="14">
        <v>7235.76</v>
      </c>
      <c r="F342" s="73">
        <f t="shared" si="52"/>
        <v>44538</v>
      </c>
      <c r="G342" s="53"/>
      <c r="H342" s="14">
        <v>7235.76</v>
      </c>
      <c r="I342" s="76" t="s">
        <v>731</v>
      </c>
    </row>
    <row r="343" spans="1:9" x14ac:dyDescent="0.25">
      <c r="A343" s="60" t="s">
        <v>507</v>
      </c>
      <c r="B343" s="12"/>
      <c r="C343" s="10"/>
      <c r="D343" s="9"/>
      <c r="E343" s="6">
        <f>SUM(E339:E342)</f>
        <v>244515.59000000003</v>
      </c>
      <c r="F343" s="53"/>
      <c r="G343" s="53"/>
      <c r="H343" s="6">
        <f>SUM(H339:H342)</f>
        <v>244515.59000000003</v>
      </c>
      <c r="I343" s="72"/>
    </row>
    <row r="344" spans="1:9" ht="30" x14ac:dyDescent="0.25">
      <c r="A344" s="62" t="s">
        <v>509</v>
      </c>
      <c r="B344" s="19" t="s">
        <v>510</v>
      </c>
      <c r="C344" s="10" t="s">
        <v>508</v>
      </c>
      <c r="D344" s="9">
        <v>44477</v>
      </c>
      <c r="E344" s="14">
        <v>27182.400000000001</v>
      </c>
      <c r="F344" s="73">
        <f t="shared" ref="F344" si="53">D344+30</f>
        <v>44507</v>
      </c>
      <c r="G344" s="53"/>
      <c r="H344" s="14">
        <v>27182.400000000001</v>
      </c>
      <c r="I344" s="68"/>
    </row>
    <row r="345" spans="1:9" x14ac:dyDescent="0.25">
      <c r="A345" s="60" t="s">
        <v>511</v>
      </c>
      <c r="B345" s="11"/>
      <c r="C345" s="40"/>
      <c r="D345" s="39"/>
      <c r="E345" s="6">
        <f>SUM(E344:E344)</f>
        <v>27182.400000000001</v>
      </c>
      <c r="F345" s="53"/>
      <c r="G345" s="53"/>
      <c r="H345" s="6">
        <f>SUM(H344:H344)</f>
        <v>27182.400000000001</v>
      </c>
      <c r="I345" s="72"/>
    </row>
    <row r="346" spans="1:9" ht="150" x14ac:dyDescent="0.25">
      <c r="A346" s="62" t="s">
        <v>513</v>
      </c>
      <c r="B346" s="12" t="s">
        <v>514</v>
      </c>
      <c r="C346" s="10" t="s">
        <v>512</v>
      </c>
      <c r="D346" s="9">
        <v>44371</v>
      </c>
      <c r="E346" s="14">
        <v>2153500</v>
      </c>
      <c r="F346" s="73">
        <f t="shared" ref="F346" si="54">D346+30</f>
        <v>44401</v>
      </c>
      <c r="G346" s="53"/>
      <c r="H346" s="14">
        <v>2153500</v>
      </c>
      <c r="I346" s="76" t="s">
        <v>731</v>
      </c>
    </row>
    <row r="347" spans="1:9" x14ac:dyDescent="0.25">
      <c r="A347" s="60" t="s">
        <v>515</v>
      </c>
      <c r="B347" s="12"/>
      <c r="C347" s="10"/>
      <c r="D347" s="9"/>
      <c r="E347" s="6">
        <f>SUM(E346:E346)</f>
        <v>2153500</v>
      </c>
      <c r="F347" s="53"/>
      <c r="G347" s="53"/>
      <c r="H347" s="6">
        <f>SUM(H346:H346)</f>
        <v>2153500</v>
      </c>
      <c r="I347" s="72"/>
    </row>
    <row r="348" spans="1:9" ht="60" x14ac:dyDescent="0.25">
      <c r="A348" s="64" t="s">
        <v>517</v>
      </c>
      <c r="B348" s="19" t="s">
        <v>518</v>
      </c>
      <c r="C348" s="18" t="s">
        <v>516</v>
      </c>
      <c r="D348" s="17">
        <v>44035</v>
      </c>
      <c r="E348" s="21">
        <v>22512</v>
      </c>
      <c r="F348" s="73">
        <f t="shared" ref="F348" si="55">D348+30</f>
        <v>44065</v>
      </c>
      <c r="G348" s="53"/>
      <c r="H348" s="21">
        <v>22512</v>
      </c>
      <c r="I348" s="74" t="s">
        <v>730</v>
      </c>
    </row>
    <row r="349" spans="1:9" x14ac:dyDescent="0.25">
      <c r="A349" s="65" t="s">
        <v>519</v>
      </c>
      <c r="B349" s="19"/>
      <c r="C349" s="18"/>
      <c r="D349" s="17"/>
      <c r="E349" s="22">
        <f>SUM(E348)</f>
        <v>22512</v>
      </c>
      <c r="F349" s="53"/>
      <c r="G349" s="53"/>
      <c r="H349" s="22">
        <f>SUM(H348)</f>
        <v>22512</v>
      </c>
      <c r="I349" s="72"/>
    </row>
    <row r="350" spans="1:9" ht="105" x14ac:dyDescent="0.25">
      <c r="A350" s="66" t="s">
        <v>521</v>
      </c>
      <c r="B350" s="12" t="s">
        <v>522</v>
      </c>
      <c r="C350" s="18" t="s">
        <v>520</v>
      </c>
      <c r="D350" s="23">
        <v>44489</v>
      </c>
      <c r="E350" s="25">
        <v>56000.44</v>
      </c>
      <c r="F350" s="73">
        <f t="shared" ref="F350:F352" si="56">D350+30</f>
        <v>44519</v>
      </c>
      <c r="G350" s="53"/>
      <c r="H350" s="25">
        <v>56000.44</v>
      </c>
      <c r="I350" s="76" t="s">
        <v>731</v>
      </c>
    </row>
    <row r="351" spans="1:9" ht="105" x14ac:dyDescent="0.25">
      <c r="A351" s="66" t="s">
        <v>521</v>
      </c>
      <c r="B351" s="12" t="s">
        <v>522</v>
      </c>
      <c r="C351" s="18" t="s">
        <v>520</v>
      </c>
      <c r="D351" s="23">
        <v>44489</v>
      </c>
      <c r="E351" s="25">
        <v>19807.48</v>
      </c>
      <c r="F351" s="73">
        <f t="shared" si="56"/>
        <v>44519</v>
      </c>
      <c r="G351" s="53"/>
      <c r="H351" s="25">
        <v>19807.48</v>
      </c>
      <c r="I351" s="76" t="s">
        <v>731</v>
      </c>
    </row>
    <row r="352" spans="1:9" ht="105" x14ac:dyDescent="0.25">
      <c r="A352" s="66" t="s">
        <v>521</v>
      </c>
      <c r="B352" s="12" t="s">
        <v>522</v>
      </c>
      <c r="C352" s="18" t="s">
        <v>523</v>
      </c>
      <c r="D352" s="23">
        <v>44456</v>
      </c>
      <c r="E352" s="25">
        <v>216787.84</v>
      </c>
      <c r="F352" s="73">
        <f t="shared" si="56"/>
        <v>44486</v>
      </c>
      <c r="G352" s="53"/>
      <c r="H352" s="25">
        <v>216787.84</v>
      </c>
      <c r="I352" s="76" t="s">
        <v>731</v>
      </c>
    </row>
    <row r="353" spans="1:9" x14ac:dyDescent="0.25">
      <c r="A353" s="65" t="s">
        <v>524</v>
      </c>
      <c r="B353" s="13"/>
      <c r="C353" s="24"/>
      <c r="D353" s="23"/>
      <c r="E353" s="22">
        <f>SUM(E350:E352)</f>
        <v>292595.76</v>
      </c>
      <c r="F353" s="53"/>
      <c r="G353" s="53"/>
      <c r="H353" s="22">
        <f>SUM(H350:H352)</f>
        <v>292595.76</v>
      </c>
      <c r="I353" s="72"/>
    </row>
    <row r="354" spans="1:9" ht="105" x14ac:dyDescent="0.25">
      <c r="A354" s="62" t="s">
        <v>526</v>
      </c>
      <c r="B354" s="12" t="s">
        <v>527</v>
      </c>
      <c r="C354" s="10" t="s">
        <v>525</v>
      </c>
      <c r="D354" s="9">
        <v>43194</v>
      </c>
      <c r="E354" s="16">
        <v>47200</v>
      </c>
      <c r="F354" s="73">
        <f t="shared" ref="F354" si="57">D354+30</f>
        <v>43224</v>
      </c>
      <c r="G354" s="53"/>
      <c r="H354" s="16">
        <v>47200</v>
      </c>
      <c r="I354" s="76" t="s">
        <v>731</v>
      </c>
    </row>
    <row r="355" spans="1:9" x14ac:dyDescent="0.25">
      <c r="A355" s="60" t="s">
        <v>528</v>
      </c>
      <c r="B355" s="12"/>
      <c r="C355" s="10"/>
      <c r="D355" s="9"/>
      <c r="E355" s="8">
        <f>SUM(E354)</f>
        <v>47200</v>
      </c>
      <c r="F355" s="53"/>
      <c r="G355" s="53"/>
      <c r="H355" s="8">
        <f>SUM(H354)</f>
        <v>47200</v>
      </c>
      <c r="I355" s="72"/>
    </row>
    <row r="356" spans="1:9" ht="120" x14ac:dyDescent="0.25">
      <c r="A356" s="62" t="s">
        <v>530</v>
      </c>
      <c r="B356" s="12" t="s">
        <v>531</v>
      </c>
      <c r="C356" s="10" t="s">
        <v>529</v>
      </c>
      <c r="D356" s="9">
        <v>44401</v>
      </c>
      <c r="E356" s="16">
        <v>70800</v>
      </c>
      <c r="F356" s="73">
        <f t="shared" ref="F356:F359" si="58">D356+30</f>
        <v>44431</v>
      </c>
      <c r="G356" s="53"/>
      <c r="H356" s="16">
        <v>70800</v>
      </c>
      <c r="I356" s="76" t="s">
        <v>731</v>
      </c>
    </row>
    <row r="357" spans="1:9" ht="120" x14ac:dyDescent="0.25">
      <c r="A357" s="62" t="s">
        <v>530</v>
      </c>
      <c r="B357" s="12" t="s">
        <v>532</v>
      </c>
      <c r="C357" s="10" t="s">
        <v>310</v>
      </c>
      <c r="D357" s="9">
        <v>44480</v>
      </c>
      <c r="E357" s="16">
        <v>70800</v>
      </c>
      <c r="F357" s="73">
        <f t="shared" si="58"/>
        <v>44510</v>
      </c>
      <c r="G357" s="53"/>
      <c r="H357" s="16">
        <v>70800</v>
      </c>
      <c r="I357" s="76" t="s">
        <v>731</v>
      </c>
    </row>
    <row r="358" spans="1:9" ht="120" x14ac:dyDescent="0.25">
      <c r="A358" s="62" t="s">
        <v>530</v>
      </c>
      <c r="B358" s="12" t="s">
        <v>533</v>
      </c>
      <c r="C358" s="10" t="s">
        <v>313</v>
      </c>
      <c r="D358" s="9">
        <v>44480</v>
      </c>
      <c r="E358" s="16">
        <v>70800</v>
      </c>
      <c r="F358" s="73">
        <f t="shared" si="58"/>
        <v>44510</v>
      </c>
      <c r="G358" s="53"/>
      <c r="H358" s="16">
        <v>70800</v>
      </c>
      <c r="I358" s="76" t="s">
        <v>731</v>
      </c>
    </row>
    <row r="359" spans="1:9" ht="120" x14ac:dyDescent="0.25">
      <c r="A359" s="62" t="s">
        <v>530</v>
      </c>
      <c r="B359" s="12" t="s">
        <v>534</v>
      </c>
      <c r="C359" s="10" t="s">
        <v>451</v>
      </c>
      <c r="D359" s="9">
        <v>44503</v>
      </c>
      <c r="E359" s="16">
        <v>70800</v>
      </c>
      <c r="F359" s="73">
        <f t="shared" si="58"/>
        <v>44533</v>
      </c>
      <c r="G359" s="53"/>
      <c r="H359" s="16">
        <v>70800</v>
      </c>
      <c r="I359" s="76" t="s">
        <v>731</v>
      </c>
    </row>
    <row r="360" spans="1:9" ht="30" x14ac:dyDescent="0.25">
      <c r="A360" s="60" t="s">
        <v>530</v>
      </c>
      <c r="B360" s="12"/>
      <c r="C360" s="10"/>
      <c r="D360" s="9"/>
      <c r="E360" s="8">
        <f>SUM(E356:E359)</f>
        <v>283200</v>
      </c>
      <c r="F360" s="53"/>
      <c r="G360" s="53"/>
      <c r="H360" s="8">
        <f>SUM(H356:H359)</f>
        <v>283200</v>
      </c>
      <c r="I360" s="68"/>
    </row>
    <row r="361" spans="1:9" ht="60" x14ac:dyDescent="0.25">
      <c r="A361" s="62" t="s">
        <v>536</v>
      </c>
      <c r="B361" s="12" t="s">
        <v>537</v>
      </c>
      <c r="C361" s="10" t="s">
        <v>535</v>
      </c>
      <c r="D361" s="9">
        <v>42152</v>
      </c>
      <c r="E361" s="16">
        <v>157150</v>
      </c>
      <c r="F361" s="73">
        <f t="shared" ref="F361" si="59">D361+30</f>
        <v>42182</v>
      </c>
      <c r="G361" s="53"/>
      <c r="H361" s="16">
        <v>157150</v>
      </c>
      <c r="I361" s="76" t="s">
        <v>736</v>
      </c>
    </row>
    <row r="362" spans="1:9" ht="30" x14ac:dyDescent="0.25">
      <c r="A362" s="60" t="s">
        <v>538</v>
      </c>
      <c r="B362" s="12"/>
      <c r="C362" s="10"/>
      <c r="D362" s="9"/>
      <c r="E362" s="6">
        <f>SUM(E361)</f>
        <v>157150</v>
      </c>
      <c r="F362" s="53"/>
      <c r="G362" s="53"/>
      <c r="H362" s="6">
        <f>SUM(H361)</f>
        <v>157150</v>
      </c>
      <c r="I362" s="72"/>
    </row>
    <row r="363" spans="1:9" ht="75" x14ac:dyDescent="0.25">
      <c r="A363" s="62" t="s">
        <v>540</v>
      </c>
      <c r="B363" s="12" t="s">
        <v>541</v>
      </c>
      <c r="C363" s="10" t="s">
        <v>539</v>
      </c>
      <c r="D363" s="9">
        <v>44508</v>
      </c>
      <c r="E363" s="14">
        <v>34408.800000000003</v>
      </c>
      <c r="F363" s="73">
        <f t="shared" ref="F363" si="60">D363+30</f>
        <v>44538</v>
      </c>
      <c r="G363" s="53"/>
      <c r="H363" s="14">
        <v>34408.800000000003</v>
      </c>
      <c r="I363" s="76" t="s">
        <v>731</v>
      </c>
    </row>
    <row r="364" spans="1:9" x14ac:dyDescent="0.25">
      <c r="A364" s="60" t="s">
        <v>542</v>
      </c>
      <c r="B364" s="12"/>
      <c r="C364" s="10"/>
      <c r="D364" s="9"/>
      <c r="E364" s="6">
        <f>SUM(E363:E363)</f>
        <v>34408.800000000003</v>
      </c>
      <c r="F364" s="53"/>
      <c r="G364" s="53"/>
      <c r="H364" s="6">
        <f>SUM(H363:H363)</f>
        <v>34408.800000000003</v>
      </c>
      <c r="I364" s="72"/>
    </row>
    <row r="365" spans="1:9" ht="75" x14ac:dyDescent="0.25">
      <c r="A365" s="66" t="s">
        <v>544</v>
      </c>
      <c r="B365" s="13" t="s">
        <v>545</v>
      </c>
      <c r="C365" s="24" t="s">
        <v>543</v>
      </c>
      <c r="D365" s="23">
        <v>43833</v>
      </c>
      <c r="E365" s="25">
        <v>84011.39</v>
      </c>
      <c r="F365" s="73">
        <f t="shared" ref="F365" si="61">D365+30</f>
        <v>43863</v>
      </c>
      <c r="G365" s="53"/>
      <c r="H365" s="25">
        <v>84011.39</v>
      </c>
      <c r="I365" s="76" t="s">
        <v>731</v>
      </c>
    </row>
    <row r="366" spans="1:9" ht="30" x14ac:dyDescent="0.25">
      <c r="A366" s="65" t="s">
        <v>546</v>
      </c>
      <c r="B366" s="13"/>
      <c r="C366" s="24"/>
      <c r="D366" s="23"/>
      <c r="E366" s="22">
        <f>SUM(E365:E365)</f>
        <v>84011.39</v>
      </c>
      <c r="F366" s="53"/>
      <c r="G366" s="53"/>
      <c r="H366" s="22">
        <f>SUM(H365:H365)</f>
        <v>84011.39</v>
      </c>
      <c r="I366" s="72"/>
    </row>
    <row r="367" spans="1:9" ht="60" x14ac:dyDescent="0.25">
      <c r="A367" s="62" t="s">
        <v>548</v>
      </c>
      <c r="B367" s="12" t="s">
        <v>549</v>
      </c>
      <c r="C367" s="10" t="s">
        <v>547</v>
      </c>
      <c r="D367" s="9">
        <v>41344</v>
      </c>
      <c r="E367" s="16">
        <v>15930</v>
      </c>
      <c r="F367" s="73">
        <f t="shared" ref="F367" si="62">D367+30</f>
        <v>41374</v>
      </c>
      <c r="G367" s="53"/>
      <c r="H367" s="16">
        <v>15930</v>
      </c>
      <c r="I367" s="74" t="s">
        <v>730</v>
      </c>
    </row>
    <row r="368" spans="1:9" ht="30" x14ac:dyDescent="0.25">
      <c r="A368" s="60" t="s">
        <v>550</v>
      </c>
      <c r="B368" s="12"/>
      <c r="C368" s="10"/>
      <c r="D368" s="9"/>
      <c r="E368" s="6">
        <f>SUM(E367)</f>
        <v>15930</v>
      </c>
      <c r="F368" s="53"/>
      <c r="G368" s="53"/>
      <c r="H368" s="6">
        <f>SUM(H367)</f>
        <v>15930</v>
      </c>
      <c r="I368" s="72"/>
    </row>
    <row r="369" spans="1:9" ht="75" x14ac:dyDescent="0.25">
      <c r="A369" s="66" t="s">
        <v>552</v>
      </c>
      <c r="B369" s="13" t="s">
        <v>553</v>
      </c>
      <c r="C369" s="18" t="s">
        <v>551</v>
      </c>
      <c r="D369" s="17">
        <v>44440</v>
      </c>
      <c r="E369" s="21">
        <v>12975</v>
      </c>
      <c r="F369" s="73">
        <f t="shared" ref="F369" si="63">D369+30</f>
        <v>44470</v>
      </c>
      <c r="G369" s="53"/>
      <c r="H369" s="21">
        <v>12975</v>
      </c>
      <c r="I369" s="76" t="s">
        <v>731</v>
      </c>
    </row>
    <row r="370" spans="1:9" x14ac:dyDescent="0.25">
      <c r="A370" s="65" t="s">
        <v>554</v>
      </c>
      <c r="B370" s="19"/>
      <c r="C370" s="18"/>
      <c r="D370" s="17"/>
      <c r="E370" s="22">
        <f>SUM(E369)</f>
        <v>12975</v>
      </c>
      <c r="F370" s="53"/>
      <c r="G370" s="53"/>
      <c r="H370" s="22">
        <f>SUM(H369)</f>
        <v>12975</v>
      </c>
      <c r="I370" s="72"/>
    </row>
    <row r="371" spans="1:9" ht="90" x14ac:dyDescent="0.25">
      <c r="A371" s="66" t="s">
        <v>556</v>
      </c>
      <c r="B371" s="13" t="s">
        <v>557</v>
      </c>
      <c r="C371" s="24" t="s">
        <v>555</v>
      </c>
      <c r="D371" s="23">
        <v>43069</v>
      </c>
      <c r="E371" s="25">
        <v>100300</v>
      </c>
      <c r="F371" s="73">
        <f t="shared" ref="F371" si="64">D371+30</f>
        <v>43099</v>
      </c>
      <c r="G371" s="53"/>
      <c r="H371" s="25">
        <v>100300</v>
      </c>
      <c r="I371" s="74" t="s">
        <v>730</v>
      </c>
    </row>
    <row r="372" spans="1:9" x14ac:dyDescent="0.25">
      <c r="A372" s="65" t="s">
        <v>558</v>
      </c>
      <c r="B372" s="13"/>
      <c r="C372" s="24"/>
      <c r="D372" s="23"/>
      <c r="E372" s="41">
        <f>SUM(E371)</f>
        <v>100300</v>
      </c>
      <c r="F372" s="53"/>
      <c r="G372" s="53"/>
      <c r="H372" s="41">
        <f>SUM(H371)</f>
        <v>100300</v>
      </c>
      <c r="I372" s="72"/>
    </row>
    <row r="373" spans="1:9" ht="120" x14ac:dyDescent="0.25">
      <c r="A373" s="66" t="s">
        <v>560</v>
      </c>
      <c r="B373" s="13" t="s">
        <v>561</v>
      </c>
      <c r="C373" s="18" t="s">
        <v>559</v>
      </c>
      <c r="D373" s="23">
        <v>44470</v>
      </c>
      <c r="E373" s="42">
        <v>184375</v>
      </c>
      <c r="F373" s="73">
        <f t="shared" ref="F373:F374" si="65">D373+30</f>
        <v>44500</v>
      </c>
      <c r="G373" s="53"/>
      <c r="H373" s="42">
        <v>184375</v>
      </c>
      <c r="I373" s="76" t="s">
        <v>731</v>
      </c>
    </row>
    <row r="374" spans="1:9" ht="120" x14ac:dyDescent="0.25">
      <c r="A374" s="66" t="s">
        <v>560</v>
      </c>
      <c r="B374" s="13" t="s">
        <v>563</v>
      </c>
      <c r="C374" s="18" t="s">
        <v>562</v>
      </c>
      <c r="D374" s="23">
        <v>44503</v>
      </c>
      <c r="E374" s="42">
        <v>184375</v>
      </c>
      <c r="F374" s="73">
        <f t="shared" si="65"/>
        <v>44533</v>
      </c>
      <c r="G374" s="53"/>
      <c r="H374" s="42">
        <v>184375</v>
      </c>
      <c r="I374" s="76" t="s">
        <v>731</v>
      </c>
    </row>
    <row r="375" spans="1:9" x14ac:dyDescent="0.25">
      <c r="A375" s="65" t="s">
        <v>564</v>
      </c>
      <c r="B375" s="13"/>
      <c r="C375" s="24"/>
      <c r="D375" s="23"/>
      <c r="E375" s="41">
        <f>SUM(E373:E374)</f>
        <v>368750</v>
      </c>
      <c r="F375" s="53"/>
      <c r="G375" s="53"/>
      <c r="H375" s="41">
        <f>SUM(H373:H374)</f>
        <v>368750</v>
      </c>
      <c r="I375" s="72"/>
    </row>
    <row r="376" spans="1:9" ht="75" x14ac:dyDescent="0.25">
      <c r="A376" s="66" t="s">
        <v>566</v>
      </c>
      <c r="B376" s="13" t="s">
        <v>567</v>
      </c>
      <c r="C376" s="18" t="s">
        <v>565</v>
      </c>
      <c r="D376" s="23">
        <v>44446</v>
      </c>
      <c r="E376" s="42">
        <v>131200</v>
      </c>
      <c r="F376" s="73">
        <f t="shared" ref="F376:F377" si="66">D376+30</f>
        <v>44476</v>
      </c>
      <c r="G376" s="53"/>
      <c r="H376" s="42">
        <v>131200</v>
      </c>
      <c r="I376" s="76" t="s">
        <v>731</v>
      </c>
    </row>
    <row r="377" spans="1:9" ht="75" x14ac:dyDescent="0.25">
      <c r="A377" s="66" t="s">
        <v>566</v>
      </c>
      <c r="B377" s="13" t="s">
        <v>569</v>
      </c>
      <c r="C377" s="18" t="s">
        <v>568</v>
      </c>
      <c r="D377" s="23">
        <v>44446</v>
      </c>
      <c r="E377" s="42">
        <v>131200</v>
      </c>
      <c r="F377" s="73">
        <f t="shared" si="66"/>
        <v>44476</v>
      </c>
      <c r="G377" s="53"/>
      <c r="H377" s="42">
        <v>131200</v>
      </c>
      <c r="I377" s="76" t="s">
        <v>731</v>
      </c>
    </row>
    <row r="378" spans="1:9" ht="30" x14ac:dyDescent="0.25">
      <c r="A378" s="65" t="s">
        <v>570</v>
      </c>
      <c r="B378" s="13"/>
      <c r="C378" s="24"/>
      <c r="D378" s="23"/>
      <c r="E378" s="41">
        <f>SUM(E376:E377)</f>
        <v>262400</v>
      </c>
      <c r="F378" s="53"/>
      <c r="G378" s="53"/>
      <c r="H378" s="41">
        <f>SUM(H376:H377)</f>
        <v>262400</v>
      </c>
      <c r="I378" s="72"/>
    </row>
    <row r="379" spans="1:9" ht="60" x14ac:dyDescent="0.25">
      <c r="A379" s="62" t="s">
        <v>572</v>
      </c>
      <c r="B379" s="19" t="s">
        <v>510</v>
      </c>
      <c r="C379" s="18" t="s">
        <v>571</v>
      </c>
      <c r="D379" s="9">
        <v>44476</v>
      </c>
      <c r="E379" s="16">
        <v>176883.6</v>
      </c>
      <c r="F379" s="73">
        <f t="shared" ref="F379:F382" si="67">D379+30</f>
        <v>44506</v>
      </c>
      <c r="G379" s="53"/>
      <c r="H379" s="16">
        <v>176883.6</v>
      </c>
      <c r="I379" s="76" t="s">
        <v>731</v>
      </c>
    </row>
    <row r="380" spans="1:9" ht="150" x14ac:dyDescent="0.25">
      <c r="A380" s="62" t="s">
        <v>572</v>
      </c>
      <c r="B380" s="19" t="s">
        <v>573</v>
      </c>
      <c r="C380" s="18" t="s">
        <v>543</v>
      </c>
      <c r="D380" s="9">
        <v>44480</v>
      </c>
      <c r="E380" s="16">
        <v>686812.54</v>
      </c>
      <c r="F380" s="73">
        <f t="shared" si="67"/>
        <v>44510</v>
      </c>
      <c r="G380" s="53"/>
      <c r="H380" s="16">
        <v>686812.54</v>
      </c>
      <c r="I380" s="76" t="s">
        <v>731</v>
      </c>
    </row>
    <row r="381" spans="1:9" ht="150" x14ac:dyDescent="0.25">
      <c r="A381" s="62" t="s">
        <v>572</v>
      </c>
      <c r="B381" s="19" t="s">
        <v>573</v>
      </c>
      <c r="C381" s="18" t="s">
        <v>543</v>
      </c>
      <c r="D381" s="9">
        <v>44480</v>
      </c>
      <c r="E381" s="16">
        <v>14999.97</v>
      </c>
      <c r="F381" s="73">
        <f t="shared" si="67"/>
        <v>44510</v>
      </c>
      <c r="G381" s="53"/>
      <c r="H381" s="16">
        <v>14999.97</v>
      </c>
      <c r="I381" s="76" t="s">
        <v>731</v>
      </c>
    </row>
    <row r="382" spans="1:9" ht="150" x14ac:dyDescent="0.25">
      <c r="A382" s="62" t="s">
        <v>572</v>
      </c>
      <c r="B382" s="19" t="s">
        <v>573</v>
      </c>
      <c r="C382" s="18" t="s">
        <v>543</v>
      </c>
      <c r="D382" s="9">
        <v>44480</v>
      </c>
      <c r="E382" s="16">
        <v>3479.47</v>
      </c>
      <c r="F382" s="73">
        <f t="shared" si="67"/>
        <v>44510</v>
      </c>
      <c r="G382" s="53"/>
      <c r="H382" s="16">
        <v>3479.47</v>
      </c>
      <c r="I382" s="76" t="s">
        <v>731</v>
      </c>
    </row>
    <row r="383" spans="1:9" x14ac:dyDescent="0.25">
      <c r="A383" s="60" t="s">
        <v>574</v>
      </c>
      <c r="B383" s="12"/>
      <c r="C383" s="10"/>
      <c r="D383" s="9"/>
      <c r="E383" s="6">
        <f>SUM(E379:E382)</f>
        <v>882175.58</v>
      </c>
      <c r="F383" s="53"/>
      <c r="G383" s="53"/>
      <c r="H383" s="6">
        <f>SUM(H379:H382)</f>
        <v>882175.58</v>
      </c>
      <c r="I383" s="72"/>
    </row>
    <row r="384" spans="1:9" ht="105" x14ac:dyDescent="0.25">
      <c r="A384" s="62" t="s">
        <v>576</v>
      </c>
      <c r="B384" s="12" t="s">
        <v>577</v>
      </c>
      <c r="C384" s="10" t="s">
        <v>575</v>
      </c>
      <c r="D384" s="9">
        <v>40624</v>
      </c>
      <c r="E384" s="16">
        <v>35189</v>
      </c>
      <c r="F384" s="73">
        <f t="shared" ref="F384" si="68">D384+30</f>
        <v>40654</v>
      </c>
      <c r="G384" s="53"/>
      <c r="H384" s="16">
        <v>35189</v>
      </c>
      <c r="I384" s="74" t="s">
        <v>730</v>
      </c>
    </row>
    <row r="385" spans="1:9" x14ac:dyDescent="0.25">
      <c r="A385" s="60" t="s">
        <v>578</v>
      </c>
      <c r="B385" s="12"/>
      <c r="C385" s="10"/>
      <c r="D385" s="9"/>
      <c r="E385" s="6">
        <f>SUM(E384)</f>
        <v>35189</v>
      </c>
      <c r="F385" s="53"/>
      <c r="G385" s="53"/>
      <c r="H385" s="6">
        <f>SUM(H384)</f>
        <v>35189</v>
      </c>
      <c r="I385" s="72"/>
    </row>
    <row r="386" spans="1:9" ht="90" x14ac:dyDescent="0.25">
      <c r="A386" s="62" t="s">
        <v>580</v>
      </c>
      <c r="B386" s="12" t="s">
        <v>581</v>
      </c>
      <c r="C386" s="10" t="s">
        <v>579</v>
      </c>
      <c r="D386" s="9">
        <v>44390</v>
      </c>
      <c r="E386" s="14">
        <v>82983.490000000005</v>
      </c>
      <c r="F386" s="73">
        <f t="shared" ref="F386:F388" si="69">D386+30</f>
        <v>44420</v>
      </c>
      <c r="G386" s="53"/>
      <c r="H386" s="14">
        <v>82983.490000000005</v>
      </c>
      <c r="I386" s="76" t="s">
        <v>731</v>
      </c>
    </row>
    <row r="387" spans="1:9" ht="90" x14ac:dyDescent="0.25">
      <c r="A387" s="62" t="s">
        <v>580</v>
      </c>
      <c r="B387" s="12" t="s">
        <v>581</v>
      </c>
      <c r="C387" s="10" t="s">
        <v>579</v>
      </c>
      <c r="D387" s="9">
        <v>44390</v>
      </c>
      <c r="E387" s="14">
        <v>27337.47</v>
      </c>
      <c r="F387" s="73">
        <f t="shared" si="69"/>
        <v>44420</v>
      </c>
      <c r="G387" s="53"/>
      <c r="H387" s="14">
        <v>27337.47</v>
      </c>
      <c r="I387" s="76" t="s">
        <v>731</v>
      </c>
    </row>
    <row r="388" spans="1:9" ht="90" x14ac:dyDescent="0.25">
      <c r="A388" s="62" t="s">
        <v>580</v>
      </c>
      <c r="B388" s="12" t="s">
        <v>581</v>
      </c>
      <c r="C388" s="10" t="s">
        <v>579</v>
      </c>
      <c r="D388" s="9">
        <v>44390</v>
      </c>
      <c r="E388" s="14">
        <v>5481.01</v>
      </c>
      <c r="F388" s="73">
        <f t="shared" si="69"/>
        <v>44420</v>
      </c>
      <c r="G388" s="53"/>
      <c r="H388" s="14">
        <v>5481.01</v>
      </c>
      <c r="I388" s="76" t="s">
        <v>731</v>
      </c>
    </row>
    <row r="389" spans="1:9" x14ac:dyDescent="0.25">
      <c r="A389" s="60" t="s">
        <v>582</v>
      </c>
      <c r="B389" s="12"/>
      <c r="C389" s="10"/>
      <c r="D389" s="9"/>
      <c r="E389" s="6">
        <f>SUM(E386:E388)</f>
        <v>115801.97</v>
      </c>
      <c r="F389" s="53"/>
      <c r="G389" s="53"/>
      <c r="H389" s="6">
        <f>SUM(H386:H388)</f>
        <v>115801.97</v>
      </c>
      <c r="I389" s="72"/>
    </row>
    <row r="390" spans="1:9" ht="75" x14ac:dyDescent="0.25">
      <c r="A390" s="62" t="s">
        <v>584</v>
      </c>
      <c r="B390" s="12" t="s">
        <v>585</v>
      </c>
      <c r="C390" s="10" t="s">
        <v>583</v>
      </c>
      <c r="D390" s="9">
        <v>43040</v>
      </c>
      <c r="E390" s="16">
        <v>82301</v>
      </c>
      <c r="F390" s="73">
        <f t="shared" ref="F390" si="70">D390+30</f>
        <v>43070</v>
      </c>
      <c r="G390" s="53"/>
      <c r="H390" s="16">
        <v>82301</v>
      </c>
      <c r="I390" s="74" t="s">
        <v>730</v>
      </c>
    </row>
    <row r="391" spans="1:9" ht="30" x14ac:dyDescent="0.25">
      <c r="A391" s="60" t="s">
        <v>586</v>
      </c>
      <c r="B391" s="12"/>
      <c r="C391" s="10"/>
      <c r="D391" s="9"/>
      <c r="E391" s="41">
        <f>SUM(E390)</f>
        <v>82301</v>
      </c>
      <c r="F391" s="53"/>
      <c r="G391" s="53"/>
      <c r="H391" s="41">
        <f>SUM(H390)</f>
        <v>82301</v>
      </c>
      <c r="I391" s="72"/>
    </row>
    <row r="392" spans="1:9" ht="60" x14ac:dyDescent="0.25">
      <c r="A392" s="62" t="s">
        <v>588</v>
      </c>
      <c r="B392" s="12" t="s">
        <v>589</v>
      </c>
      <c r="C392" s="10" t="s">
        <v>587</v>
      </c>
      <c r="D392" s="9">
        <v>41010</v>
      </c>
      <c r="E392" s="16">
        <v>29200</v>
      </c>
      <c r="F392" s="73">
        <f t="shared" ref="F392" si="71">D392+30</f>
        <v>41040</v>
      </c>
      <c r="G392" s="53"/>
      <c r="H392" s="16">
        <v>29200</v>
      </c>
      <c r="I392" s="74" t="s">
        <v>730</v>
      </c>
    </row>
    <row r="393" spans="1:9" x14ac:dyDescent="0.25">
      <c r="A393" s="60" t="s">
        <v>590</v>
      </c>
      <c r="B393" s="12"/>
      <c r="C393" s="10"/>
      <c r="D393" s="9"/>
      <c r="E393" s="6">
        <f>SUM(E392)</f>
        <v>29200</v>
      </c>
      <c r="F393" s="53"/>
      <c r="G393" s="53"/>
      <c r="H393" s="6">
        <f>SUM(H392)</f>
        <v>29200</v>
      </c>
      <c r="I393" s="72"/>
    </row>
    <row r="394" spans="1:9" ht="60" x14ac:dyDescent="0.25">
      <c r="A394" s="62" t="s">
        <v>592</v>
      </c>
      <c r="B394" s="12" t="s">
        <v>593</v>
      </c>
      <c r="C394" s="10" t="s">
        <v>591</v>
      </c>
      <c r="D394" s="9">
        <v>41941</v>
      </c>
      <c r="E394" s="16">
        <v>148326.39999999999</v>
      </c>
      <c r="F394" s="73">
        <f t="shared" ref="F394" si="72">D394+30</f>
        <v>41971</v>
      </c>
      <c r="G394" s="53"/>
      <c r="H394" s="16">
        <v>148326.39999999999</v>
      </c>
      <c r="I394" s="74" t="s">
        <v>730</v>
      </c>
    </row>
    <row r="395" spans="1:9" ht="45" x14ac:dyDescent="0.25">
      <c r="A395" s="60" t="s">
        <v>594</v>
      </c>
      <c r="B395" s="12"/>
      <c r="C395" s="10"/>
      <c r="D395" s="9"/>
      <c r="E395" s="6">
        <f>SUM(E394)</f>
        <v>148326.39999999999</v>
      </c>
      <c r="F395" s="53"/>
      <c r="G395" s="53"/>
      <c r="H395" s="6">
        <f>SUM(H394)</f>
        <v>148326.39999999999</v>
      </c>
      <c r="I395" s="72"/>
    </row>
    <row r="396" spans="1:9" ht="105" x14ac:dyDescent="0.25">
      <c r="A396" s="64" t="s">
        <v>595</v>
      </c>
      <c r="B396" s="19" t="s">
        <v>596</v>
      </c>
      <c r="C396" s="18" t="s">
        <v>21</v>
      </c>
      <c r="D396" s="17">
        <v>44012</v>
      </c>
      <c r="E396" s="21">
        <v>24780</v>
      </c>
      <c r="F396" s="73">
        <f t="shared" ref="F396" si="73">D396+30</f>
        <v>44042</v>
      </c>
      <c r="G396" s="53"/>
      <c r="H396" s="21">
        <v>24780</v>
      </c>
      <c r="I396" s="74" t="s">
        <v>730</v>
      </c>
    </row>
    <row r="397" spans="1:9" ht="30" x14ac:dyDescent="0.25">
      <c r="A397" s="65" t="s">
        <v>597</v>
      </c>
      <c r="B397" s="19"/>
      <c r="C397" s="18"/>
      <c r="D397" s="17"/>
      <c r="E397" s="22">
        <v>24780</v>
      </c>
      <c r="F397" s="53"/>
      <c r="G397" s="53"/>
      <c r="H397" s="22">
        <v>24780</v>
      </c>
      <c r="I397" s="72"/>
    </row>
    <row r="398" spans="1:9" ht="105" x14ac:dyDescent="0.25">
      <c r="A398" s="66" t="s">
        <v>599</v>
      </c>
      <c r="B398" s="13" t="s">
        <v>600</v>
      </c>
      <c r="C398" s="18" t="s">
        <v>598</v>
      </c>
      <c r="D398" s="23">
        <v>44312</v>
      </c>
      <c r="E398" s="25">
        <v>55473.53</v>
      </c>
      <c r="F398" s="73">
        <f t="shared" ref="F398:F403" si="74">D398+30</f>
        <v>44342</v>
      </c>
      <c r="G398" s="53"/>
      <c r="H398" s="25">
        <v>55473.53</v>
      </c>
      <c r="I398" s="76" t="s">
        <v>731</v>
      </c>
    </row>
    <row r="399" spans="1:9" ht="105" x14ac:dyDescent="0.25">
      <c r="A399" s="66" t="s">
        <v>599</v>
      </c>
      <c r="B399" s="13" t="s">
        <v>600</v>
      </c>
      <c r="C399" s="18" t="s">
        <v>601</v>
      </c>
      <c r="D399" s="23">
        <v>44312</v>
      </c>
      <c r="E399" s="25">
        <v>10911.79</v>
      </c>
      <c r="F399" s="73">
        <f t="shared" si="74"/>
        <v>44342</v>
      </c>
      <c r="G399" s="53"/>
      <c r="H399" s="25">
        <v>10911.79</v>
      </c>
      <c r="I399" s="76" t="s">
        <v>731</v>
      </c>
    </row>
    <row r="400" spans="1:9" ht="105" x14ac:dyDescent="0.25">
      <c r="A400" s="66" t="s">
        <v>599</v>
      </c>
      <c r="B400" s="13" t="s">
        <v>600</v>
      </c>
      <c r="C400" s="18" t="s">
        <v>602</v>
      </c>
      <c r="D400" s="23">
        <v>44319</v>
      </c>
      <c r="E400" s="25">
        <v>147284.76</v>
      </c>
      <c r="F400" s="73">
        <f t="shared" si="74"/>
        <v>44349</v>
      </c>
      <c r="G400" s="53"/>
      <c r="H400" s="25">
        <v>147284.76</v>
      </c>
      <c r="I400" s="76" t="s">
        <v>731</v>
      </c>
    </row>
    <row r="401" spans="1:9" ht="105" x14ac:dyDescent="0.25">
      <c r="A401" s="66" t="s">
        <v>599</v>
      </c>
      <c r="B401" s="13" t="s">
        <v>600</v>
      </c>
      <c r="C401" s="18" t="s">
        <v>603</v>
      </c>
      <c r="D401" s="23">
        <v>44327</v>
      </c>
      <c r="E401" s="25">
        <v>9966.75</v>
      </c>
      <c r="F401" s="73">
        <f t="shared" si="74"/>
        <v>44357</v>
      </c>
      <c r="G401" s="53"/>
      <c r="H401" s="25">
        <v>9966.75</v>
      </c>
      <c r="I401" s="76" t="s">
        <v>731</v>
      </c>
    </row>
    <row r="402" spans="1:9" ht="105" x14ac:dyDescent="0.25">
      <c r="A402" s="66" t="s">
        <v>599</v>
      </c>
      <c r="B402" s="13" t="s">
        <v>600</v>
      </c>
      <c r="C402" s="18" t="s">
        <v>604</v>
      </c>
      <c r="D402" s="23">
        <v>44328</v>
      </c>
      <c r="E402" s="25">
        <v>10983.68</v>
      </c>
      <c r="F402" s="73">
        <f t="shared" si="74"/>
        <v>44358</v>
      </c>
      <c r="G402" s="53"/>
      <c r="H402" s="25">
        <v>10983.68</v>
      </c>
      <c r="I402" s="76" t="s">
        <v>731</v>
      </c>
    </row>
    <row r="403" spans="1:9" ht="75" x14ac:dyDescent="0.25">
      <c r="A403" s="66" t="s">
        <v>599</v>
      </c>
      <c r="B403" s="13" t="s">
        <v>606</v>
      </c>
      <c r="C403" s="43" t="s">
        <v>605</v>
      </c>
      <c r="D403" s="23">
        <v>44505</v>
      </c>
      <c r="E403" s="25">
        <v>25360.87</v>
      </c>
      <c r="F403" s="73">
        <f t="shared" si="74"/>
        <v>44535</v>
      </c>
      <c r="G403" s="53"/>
      <c r="H403" s="25">
        <v>25360.87</v>
      </c>
      <c r="I403" s="76" t="s">
        <v>731</v>
      </c>
    </row>
    <row r="404" spans="1:9" x14ac:dyDescent="0.25">
      <c r="A404" s="65" t="s">
        <v>607</v>
      </c>
      <c r="B404" s="12"/>
      <c r="C404" s="10"/>
      <c r="D404" s="9"/>
      <c r="E404" s="6">
        <f>SUM(E398:E403)</f>
        <v>259981.38</v>
      </c>
      <c r="F404" s="53"/>
      <c r="G404" s="53"/>
      <c r="H404" s="6">
        <f>SUM(H398:H403)</f>
        <v>259981.38</v>
      </c>
      <c r="I404" s="72"/>
    </row>
    <row r="405" spans="1:9" ht="165" x14ac:dyDescent="0.25">
      <c r="A405" s="62" t="s">
        <v>609</v>
      </c>
      <c r="B405" s="12" t="s">
        <v>610</v>
      </c>
      <c r="C405" s="9" t="s">
        <v>608</v>
      </c>
      <c r="D405" s="9">
        <v>44260</v>
      </c>
      <c r="E405" s="44">
        <v>303792.87</v>
      </c>
      <c r="F405" s="73">
        <f t="shared" ref="F405:F408" si="75">D405+30</f>
        <v>44290</v>
      </c>
      <c r="G405" s="53"/>
      <c r="H405" s="44">
        <v>303792.87</v>
      </c>
      <c r="I405" s="76" t="s">
        <v>731</v>
      </c>
    </row>
    <row r="406" spans="1:9" ht="165" x14ac:dyDescent="0.25">
      <c r="A406" s="62" t="s">
        <v>609</v>
      </c>
      <c r="B406" s="12" t="s">
        <v>611</v>
      </c>
      <c r="C406" s="9" t="s">
        <v>608</v>
      </c>
      <c r="D406" s="9">
        <v>44292</v>
      </c>
      <c r="E406" s="44">
        <v>303792.87</v>
      </c>
      <c r="F406" s="73">
        <f t="shared" si="75"/>
        <v>44322</v>
      </c>
      <c r="G406" s="53"/>
      <c r="H406" s="44">
        <v>303792.87</v>
      </c>
      <c r="I406" s="76" t="s">
        <v>731</v>
      </c>
    </row>
    <row r="407" spans="1:9" ht="165" x14ac:dyDescent="0.25">
      <c r="A407" s="62" t="s">
        <v>609</v>
      </c>
      <c r="B407" s="12" t="s">
        <v>612</v>
      </c>
      <c r="C407" s="9" t="s">
        <v>608</v>
      </c>
      <c r="D407" s="9">
        <v>44319</v>
      </c>
      <c r="E407" s="44">
        <v>303792.87</v>
      </c>
      <c r="F407" s="73">
        <f t="shared" si="75"/>
        <v>44349</v>
      </c>
      <c r="G407" s="53"/>
      <c r="H407" s="44">
        <v>303792.87</v>
      </c>
      <c r="I407" s="76" t="s">
        <v>731</v>
      </c>
    </row>
    <row r="408" spans="1:9" ht="165" x14ac:dyDescent="0.25">
      <c r="A408" s="62" t="s">
        <v>609</v>
      </c>
      <c r="B408" s="12" t="s">
        <v>613</v>
      </c>
      <c r="C408" s="9" t="s">
        <v>608</v>
      </c>
      <c r="D408" s="9">
        <v>44361</v>
      </c>
      <c r="E408" s="44">
        <v>303792.87</v>
      </c>
      <c r="F408" s="73">
        <f t="shared" si="75"/>
        <v>44391</v>
      </c>
      <c r="G408" s="53"/>
      <c r="H408" s="44">
        <v>303792.87</v>
      </c>
      <c r="I408" s="76" t="s">
        <v>731</v>
      </c>
    </row>
    <row r="409" spans="1:9" ht="30" x14ac:dyDescent="0.25">
      <c r="A409" s="71" t="s">
        <v>614</v>
      </c>
      <c r="B409" s="12"/>
      <c r="C409" s="10"/>
      <c r="D409" s="9"/>
      <c r="E409" s="45">
        <f>SUM(E405:E408)</f>
        <v>1215171.48</v>
      </c>
      <c r="F409" s="53"/>
      <c r="G409" s="53"/>
      <c r="H409" s="45">
        <f>SUM(H405:H408)</f>
        <v>1215171.48</v>
      </c>
      <c r="I409" s="72"/>
    </row>
    <row r="410" spans="1:9" ht="60" x14ac:dyDescent="0.25">
      <c r="A410" s="64" t="s">
        <v>615</v>
      </c>
      <c r="B410" s="12" t="s">
        <v>616</v>
      </c>
      <c r="C410" s="10">
        <v>2217</v>
      </c>
      <c r="D410" s="9">
        <v>44280</v>
      </c>
      <c r="E410" s="14">
        <v>617734.25</v>
      </c>
      <c r="F410" s="73">
        <f t="shared" ref="F410" si="76">D410+30</f>
        <v>44310</v>
      </c>
      <c r="G410" s="53"/>
      <c r="H410" s="14">
        <v>617734.25</v>
      </c>
      <c r="I410" s="76" t="s">
        <v>731</v>
      </c>
    </row>
    <row r="411" spans="1:9" ht="30" x14ac:dyDescent="0.25">
      <c r="A411" s="60" t="s">
        <v>617</v>
      </c>
      <c r="B411" s="12"/>
      <c r="C411" s="10"/>
      <c r="D411" s="9"/>
      <c r="E411" s="6">
        <f>SUM(E410)</f>
        <v>617734.25</v>
      </c>
      <c r="F411" s="53"/>
      <c r="G411" s="53"/>
      <c r="H411" s="6">
        <f>SUM(H410)</f>
        <v>617734.25</v>
      </c>
      <c r="I411" s="72"/>
    </row>
    <row r="412" spans="1:9" ht="105" x14ac:dyDescent="0.25">
      <c r="A412" s="62" t="s">
        <v>619</v>
      </c>
      <c r="B412" s="12" t="s">
        <v>620</v>
      </c>
      <c r="C412" s="10" t="s">
        <v>618</v>
      </c>
      <c r="D412" s="9">
        <v>44459</v>
      </c>
      <c r="E412" s="14">
        <v>330400</v>
      </c>
      <c r="F412" s="73">
        <f t="shared" ref="F412:F414" si="77">D412+30</f>
        <v>44489</v>
      </c>
      <c r="G412" s="53"/>
      <c r="H412" s="14">
        <v>330400</v>
      </c>
      <c r="I412" s="76" t="s">
        <v>731</v>
      </c>
    </row>
    <row r="413" spans="1:9" ht="105" x14ac:dyDescent="0.25">
      <c r="A413" s="62" t="s">
        <v>619</v>
      </c>
      <c r="B413" s="12" t="s">
        <v>620</v>
      </c>
      <c r="C413" s="10" t="s">
        <v>621</v>
      </c>
      <c r="D413" s="9">
        <v>44494</v>
      </c>
      <c r="E413" s="14">
        <v>165200</v>
      </c>
      <c r="F413" s="73">
        <f t="shared" si="77"/>
        <v>44524</v>
      </c>
      <c r="G413" s="53"/>
      <c r="H413" s="14">
        <v>165200</v>
      </c>
      <c r="I413" s="76" t="s">
        <v>731</v>
      </c>
    </row>
    <row r="414" spans="1:9" ht="105" x14ac:dyDescent="0.25">
      <c r="A414" s="62" t="s">
        <v>619</v>
      </c>
      <c r="B414" s="12" t="s">
        <v>620</v>
      </c>
      <c r="C414" s="10" t="s">
        <v>622</v>
      </c>
      <c r="D414" s="9">
        <v>44510</v>
      </c>
      <c r="E414" s="14">
        <v>165200</v>
      </c>
      <c r="F414" s="73">
        <f t="shared" si="77"/>
        <v>44540</v>
      </c>
      <c r="G414" s="53"/>
      <c r="H414" s="14">
        <v>165200</v>
      </c>
      <c r="I414" s="76" t="s">
        <v>731</v>
      </c>
    </row>
    <row r="415" spans="1:9" ht="30" x14ac:dyDescent="0.25">
      <c r="A415" s="60" t="s">
        <v>623</v>
      </c>
      <c r="B415" s="12"/>
      <c r="C415" s="10"/>
      <c r="D415" s="9"/>
      <c r="E415" s="6">
        <f>SUM(E412:E414)</f>
        <v>660800</v>
      </c>
      <c r="F415" s="53"/>
      <c r="G415" s="53"/>
      <c r="H415" s="6">
        <f>SUM(H412:H414)</f>
        <v>660800</v>
      </c>
      <c r="I415" s="72"/>
    </row>
    <row r="416" spans="1:9" ht="120" x14ac:dyDescent="0.25">
      <c r="A416" s="62" t="s">
        <v>624</v>
      </c>
      <c r="B416" s="12" t="s">
        <v>625</v>
      </c>
      <c r="C416" s="10" t="s">
        <v>356</v>
      </c>
      <c r="D416" s="9">
        <v>44439</v>
      </c>
      <c r="E416" s="14">
        <v>82083.25</v>
      </c>
      <c r="F416" s="73">
        <f t="shared" ref="F416:F417" si="78">D416+30</f>
        <v>44469</v>
      </c>
      <c r="G416" s="53"/>
      <c r="H416" s="14">
        <v>82083.25</v>
      </c>
      <c r="I416" s="76" t="s">
        <v>731</v>
      </c>
    </row>
    <row r="417" spans="1:9" ht="120" x14ac:dyDescent="0.25">
      <c r="A417" s="62" t="s">
        <v>624</v>
      </c>
      <c r="B417" s="12" t="s">
        <v>627</v>
      </c>
      <c r="C417" s="10" t="s">
        <v>626</v>
      </c>
      <c r="D417" s="9">
        <v>44469</v>
      </c>
      <c r="E417" s="14">
        <v>82083.25</v>
      </c>
      <c r="F417" s="73">
        <f t="shared" si="78"/>
        <v>44499</v>
      </c>
      <c r="G417" s="53"/>
      <c r="H417" s="14">
        <v>82083.25</v>
      </c>
      <c r="I417" s="76" t="s">
        <v>731</v>
      </c>
    </row>
    <row r="418" spans="1:9" ht="45" x14ac:dyDescent="0.25">
      <c r="A418" s="60" t="s">
        <v>628</v>
      </c>
      <c r="B418" s="12"/>
      <c r="C418" s="10"/>
      <c r="D418" s="9"/>
      <c r="E418" s="6">
        <f>SUM(E416:E417)</f>
        <v>164166.5</v>
      </c>
      <c r="F418" s="53"/>
      <c r="G418" s="53"/>
      <c r="H418" s="6">
        <f>SUM(H416:H417)</f>
        <v>164166.5</v>
      </c>
      <c r="I418" s="72"/>
    </row>
    <row r="419" spans="1:9" ht="90" x14ac:dyDescent="0.25">
      <c r="A419" s="62" t="s">
        <v>630</v>
      </c>
      <c r="B419" s="12" t="s">
        <v>631</v>
      </c>
      <c r="C419" s="10" t="s">
        <v>629</v>
      </c>
      <c r="D419" s="9">
        <v>44432</v>
      </c>
      <c r="E419" s="14">
        <v>38669.78</v>
      </c>
      <c r="F419" s="73">
        <f t="shared" ref="F419:F420" si="79">D419+30</f>
        <v>44462</v>
      </c>
      <c r="G419" s="53"/>
      <c r="H419" s="14">
        <v>38669.78</v>
      </c>
      <c r="I419" s="76" t="s">
        <v>731</v>
      </c>
    </row>
    <row r="420" spans="1:9" ht="105" x14ac:dyDescent="0.25">
      <c r="A420" s="62" t="s">
        <v>630</v>
      </c>
      <c r="B420" s="12" t="s">
        <v>633</v>
      </c>
      <c r="C420" s="10" t="s">
        <v>632</v>
      </c>
      <c r="D420" s="9">
        <v>44432</v>
      </c>
      <c r="E420" s="14">
        <v>208937.93</v>
      </c>
      <c r="F420" s="73">
        <f t="shared" si="79"/>
        <v>44462</v>
      </c>
      <c r="G420" s="53"/>
      <c r="H420" s="14">
        <v>208937.93</v>
      </c>
      <c r="I420" s="76" t="s">
        <v>731</v>
      </c>
    </row>
    <row r="421" spans="1:9" ht="30" x14ac:dyDescent="0.25">
      <c r="A421" s="60" t="s">
        <v>634</v>
      </c>
      <c r="B421" s="12"/>
      <c r="C421" s="10"/>
      <c r="D421" s="9"/>
      <c r="E421" s="46">
        <f>SUM(E419:E420)</f>
        <v>247607.71</v>
      </c>
      <c r="F421" s="53"/>
      <c r="G421" s="53"/>
      <c r="H421" s="46">
        <f>SUM(H419:H420)</f>
        <v>247607.71</v>
      </c>
      <c r="I421" s="72"/>
    </row>
    <row r="422" spans="1:9" ht="75" x14ac:dyDescent="0.25">
      <c r="A422" s="62" t="s">
        <v>636</v>
      </c>
      <c r="B422" s="12" t="s">
        <v>637</v>
      </c>
      <c r="C422" s="10" t="s">
        <v>635</v>
      </c>
      <c r="D422" s="9">
        <v>42655</v>
      </c>
      <c r="E422" s="16">
        <v>108190.35</v>
      </c>
      <c r="F422" s="73">
        <f t="shared" ref="F422:F424" si="80">D422+30</f>
        <v>42685</v>
      </c>
      <c r="G422" s="53"/>
      <c r="H422" s="16">
        <v>108190.35</v>
      </c>
      <c r="I422" s="74" t="s">
        <v>730</v>
      </c>
    </row>
    <row r="423" spans="1:9" ht="60" x14ac:dyDescent="0.25">
      <c r="A423" s="62" t="s">
        <v>636</v>
      </c>
      <c r="B423" s="12" t="s">
        <v>639</v>
      </c>
      <c r="C423" s="10" t="s">
        <v>638</v>
      </c>
      <c r="D423" s="9">
        <v>43199</v>
      </c>
      <c r="E423" s="16">
        <v>62779.54</v>
      </c>
      <c r="F423" s="73">
        <f t="shared" si="80"/>
        <v>43229</v>
      </c>
      <c r="G423" s="53"/>
      <c r="H423" s="16">
        <v>62779.54</v>
      </c>
      <c r="I423" s="74" t="s">
        <v>730</v>
      </c>
    </row>
    <row r="424" spans="1:9" ht="60" x14ac:dyDescent="0.25">
      <c r="A424" s="62" t="s">
        <v>636</v>
      </c>
      <c r="B424" s="12" t="s">
        <v>639</v>
      </c>
      <c r="C424" s="10" t="s">
        <v>638</v>
      </c>
      <c r="D424" s="9">
        <v>43199</v>
      </c>
      <c r="E424" s="16">
        <v>8487.06</v>
      </c>
      <c r="F424" s="73">
        <f t="shared" si="80"/>
        <v>43229</v>
      </c>
      <c r="G424" s="53"/>
      <c r="H424" s="16">
        <v>8487.06</v>
      </c>
      <c r="I424" s="74" t="s">
        <v>730</v>
      </c>
    </row>
    <row r="425" spans="1:9" ht="30" x14ac:dyDescent="0.25">
      <c r="A425" s="60" t="s">
        <v>640</v>
      </c>
      <c r="B425" s="12"/>
      <c r="C425" s="10"/>
      <c r="D425" s="9"/>
      <c r="E425" s="8">
        <f>SUM(E422:E424)</f>
        <v>179456.95</v>
      </c>
      <c r="F425" s="53"/>
      <c r="G425" s="53"/>
      <c r="H425" s="8">
        <f>SUM(H422:H424)</f>
        <v>179456.95</v>
      </c>
      <c r="I425" s="72"/>
    </row>
    <row r="426" spans="1:9" ht="75" x14ac:dyDescent="0.25">
      <c r="A426" s="62" t="s">
        <v>636</v>
      </c>
      <c r="B426" s="12" t="s">
        <v>642</v>
      </c>
      <c r="C426" s="10" t="s">
        <v>641</v>
      </c>
      <c r="D426" s="9">
        <v>43605</v>
      </c>
      <c r="E426" s="16">
        <v>72054.34</v>
      </c>
      <c r="F426" s="73">
        <f t="shared" ref="F426:F432" si="81">D426+30</f>
        <v>43635</v>
      </c>
      <c r="G426" s="53"/>
      <c r="H426" s="16">
        <v>72054.34</v>
      </c>
      <c r="I426" s="74" t="s">
        <v>730</v>
      </c>
    </row>
    <row r="427" spans="1:9" ht="75" x14ac:dyDescent="0.25">
      <c r="A427" s="62" t="s">
        <v>636</v>
      </c>
      <c r="B427" s="12" t="s">
        <v>644</v>
      </c>
      <c r="C427" s="10" t="s">
        <v>643</v>
      </c>
      <c r="D427" s="9">
        <v>43605</v>
      </c>
      <c r="E427" s="16">
        <v>190227.8</v>
      </c>
      <c r="F427" s="73">
        <f t="shared" si="81"/>
        <v>43635</v>
      </c>
      <c r="G427" s="53"/>
      <c r="H427" s="16">
        <v>190227.8</v>
      </c>
      <c r="I427" s="74" t="s">
        <v>730</v>
      </c>
    </row>
    <row r="428" spans="1:9" ht="75" x14ac:dyDescent="0.25">
      <c r="A428" s="62" t="s">
        <v>636</v>
      </c>
      <c r="B428" s="12" t="s">
        <v>646</v>
      </c>
      <c r="C428" s="10" t="s">
        <v>645</v>
      </c>
      <c r="D428" s="9">
        <v>43605</v>
      </c>
      <c r="E428" s="16">
        <v>216748.3</v>
      </c>
      <c r="F428" s="73">
        <f t="shared" si="81"/>
        <v>43635</v>
      </c>
      <c r="G428" s="53"/>
      <c r="H428" s="16">
        <v>216748.3</v>
      </c>
      <c r="I428" s="74" t="s">
        <v>730</v>
      </c>
    </row>
    <row r="429" spans="1:9" ht="75" x14ac:dyDescent="0.25">
      <c r="A429" s="62" t="s">
        <v>636</v>
      </c>
      <c r="B429" s="12" t="s">
        <v>648</v>
      </c>
      <c r="C429" s="10" t="s">
        <v>647</v>
      </c>
      <c r="D429" s="9">
        <v>43605</v>
      </c>
      <c r="E429" s="16">
        <v>125333.7</v>
      </c>
      <c r="F429" s="73">
        <f t="shared" si="81"/>
        <v>43635</v>
      </c>
      <c r="G429" s="53"/>
      <c r="H429" s="16">
        <v>125333.7</v>
      </c>
      <c r="I429" s="74" t="s">
        <v>730</v>
      </c>
    </row>
    <row r="430" spans="1:9" ht="90" x14ac:dyDescent="0.25">
      <c r="A430" s="62" t="s">
        <v>636</v>
      </c>
      <c r="B430" s="12" t="s">
        <v>650</v>
      </c>
      <c r="C430" s="10" t="s">
        <v>649</v>
      </c>
      <c r="D430" s="9">
        <v>43605</v>
      </c>
      <c r="E430" s="16">
        <v>68528.5</v>
      </c>
      <c r="F430" s="73">
        <f t="shared" si="81"/>
        <v>43635</v>
      </c>
      <c r="G430" s="53"/>
      <c r="H430" s="16">
        <v>68528.5</v>
      </c>
      <c r="I430" s="74" t="s">
        <v>730</v>
      </c>
    </row>
    <row r="431" spans="1:9" ht="90" x14ac:dyDescent="0.25">
      <c r="A431" s="62" t="s">
        <v>636</v>
      </c>
      <c r="B431" s="12" t="s">
        <v>652</v>
      </c>
      <c r="C431" s="10" t="s">
        <v>651</v>
      </c>
      <c r="D431" s="9">
        <v>43605</v>
      </c>
      <c r="E431" s="16">
        <v>236158.12</v>
      </c>
      <c r="F431" s="73">
        <f t="shared" si="81"/>
        <v>43635</v>
      </c>
      <c r="G431" s="53"/>
      <c r="H431" s="16">
        <v>236158.12</v>
      </c>
      <c r="I431" s="74" t="s">
        <v>730</v>
      </c>
    </row>
    <row r="432" spans="1:9" ht="90" x14ac:dyDescent="0.25">
      <c r="A432" s="62" t="s">
        <v>636</v>
      </c>
      <c r="B432" s="12" t="s">
        <v>654</v>
      </c>
      <c r="C432" s="10" t="s">
        <v>653</v>
      </c>
      <c r="D432" s="9">
        <v>43605</v>
      </c>
      <c r="E432" s="16">
        <v>82681.42</v>
      </c>
      <c r="F432" s="73">
        <f t="shared" si="81"/>
        <v>43635</v>
      </c>
      <c r="G432" s="53"/>
      <c r="H432" s="16">
        <v>82681.42</v>
      </c>
      <c r="I432" s="74" t="s">
        <v>730</v>
      </c>
    </row>
    <row r="433" spans="1:9" ht="30" x14ac:dyDescent="0.25">
      <c r="A433" s="60" t="s">
        <v>655</v>
      </c>
      <c r="B433" s="12"/>
      <c r="C433" s="10"/>
      <c r="D433" s="9"/>
      <c r="E433" s="8">
        <f>SUM(E426:E432)</f>
        <v>991732.18</v>
      </c>
      <c r="F433" s="53"/>
      <c r="G433" s="53"/>
      <c r="H433" s="8">
        <f>SUM(H426:H432)</f>
        <v>991732.18</v>
      </c>
      <c r="I433" s="72"/>
    </row>
    <row r="434" spans="1:9" ht="71.25" customHeight="1" x14ac:dyDescent="0.25">
      <c r="A434" s="62" t="s">
        <v>657</v>
      </c>
      <c r="B434" s="12" t="s">
        <v>658</v>
      </c>
      <c r="C434" s="10" t="s">
        <v>656</v>
      </c>
      <c r="D434" s="9">
        <v>41598</v>
      </c>
      <c r="E434" s="16">
        <v>10585.45</v>
      </c>
      <c r="F434" s="73">
        <f t="shared" ref="F434" si="82">D434+30</f>
        <v>41628</v>
      </c>
      <c r="G434" s="53"/>
      <c r="H434" s="16">
        <v>10585.45</v>
      </c>
      <c r="I434" s="74" t="s">
        <v>730</v>
      </c>
    </row>
    <row r="435" spans="1:9" x14ac:dyDescent="0.25">
      <c r="A435" s="60" t="s">
        <v>659</v>
      </c>
      <c r="B435" s="12"/>
      <c r="C435" s="10"/>
      <c r="D435" s="9"/>
      <c r="E435" s="6">
        <f>SUM(E434)</f>
        <v>10585.45</v>
      </c>
      <c r="F435" s="53"/>
      <c r="G435" s="53"/>
      <c r="H435" s="6">
        <f>SUM(H434)</f>
        <v>10585.45</v>
      </c>
      <c r="I435" s="72"/>
    </row>
    <row r="436" spans="1:9" ht="75" x14ac:dyDescent="0.25">
      <c r="A436" s="62" t="s">
        <v>661</v>
      </c>
      <c r="B436" s="12" t="s">
        <v>662</v>
      </c>
      <c r="C436" s="10" t="s">
        <v>660</v>
      </c>
      <c r="D436" s="9">
        <v>42265</v>
      </c>
      <c r="E436" s="16">
        <v>21876</v>
      </c>
      <c r="F436" s="73">
        <f t="shared" ref="F436:F438" si="83">D436+30</f>
        <v>42295</v>
      </c>
      <c r="G436" s="53"/>
      <c r="H436" s="16">
        <v>21876</v>
      </c>
      <c r="I436" s="74" t="s">
        <v>730</v>
      </c>
    </row>
    <row r="437" spans="1:9" ht="90" x14ac:dyDescent="0.25">
      <c r="A437" s="62" t="s">
        <v>661</v>
      </c>
      <c r="B437" s="12" t="s">
        <v>664</v>
      </c>
      <c r="C437" s="10" t="s">
        <v>663</v>
      </c>
      <c r="D437" s="9">
        <v>42265</v>
      </c>
      <c r="E437" s="16">
        <v>58430</v>
      </c>
      <c r="F437" s="73">
        <f t="shared" si="83"/>
        <v>42295</v>
      </c>
      <c r="G437" s="53"/>
      <c r="H437" s="16">
        <v>58430</v>
      </c>
      <c r="I437" s="74" t="s">
        <v>730</v>
      </c>
    </row>
    <row r="438" spans="1:9" ht="90" x14ac:dyDescent="0.25">
      <c r="A438" s="62" t="s">
        <v>661</v>
      </c>
      <c r="B438" s="12" t="s">
        <v>666</v>
      </c>
      <c r="C438" s="10" t="s">
        <v>665</v>
      </c>
      <c r="D438" s="9">
        <v>42537</v>
      </c>
      <c r="E438" s="16">
        <v>94459</v>
      </c>
      <c r="F438" s="73">
        <f t="shared" si="83"/>
        <v>42567</v>
      </c>
      <c r="G438" s="53"/>
      <c r="H438" s="16">
        <v>94459</v>
      </c>
      <c r="I438" s="74" t="s">
        <v>730</v>
      </c>
    </row>
    <row r="439" spans="1:9" x14ac:dyDescent="0.25">
      <c r="A439" s="60" t="s">
        <v>667</v>
      </c>
      <c r="B439" s="12"/>
      <c r="C439" s="10"/>
      <c r="D439" s="9"/>
      <c r="E439" s="6">
        <f>SUM(E436:E438)</f>
        <v>174765</v>
      </c>
      <c r="F439" s="53"/>
      <c r="G439" s="53"/>
      <c r="H439" s="6">
        <f>SUM(H436:H438)</f>
        <v>174765</v>
      </c>
      <c r="I439" s="72"/>
    </row>
    <row r="440" spans="1:9" ht="75" x14ac:dyDescent="0.25">
      <c r="A440" s="62" t="s">
        <v>669</v>
      </c>
      <c r="B440" s="12" t="s">
        <v>670</v>
      </c>
      <c r="C440" s="10" t="s">
        <v>668</v>
      </c>
      <c r="D440" s="9">
        <v>42359</v>
      </c>
      <c r="E440" s="16">
        <v>42708.92</v>
      </c>
      <c r="F440" s="73">
        <f t="shared" ref="F440:F449" si="84">D440+30</f>
        <v>42389</v>
      </c>
      <c r="G440" s="53"/>
      <c r="H440" s="16">
        <v>42708.92</v>
      </c>
      <c r="I440" s="74" t="s">
        <v>730</v>
      </c>
    </row>
    <row r="441" spans="1:9" ht="75" x14ac:dyDescent="0.25">
      <c r="A441" s="62" t="s">
        <v>669</v>
      </c>
      <c r="B441" s="12" t="s">
        <v>670</v>
      </c>
      <c r="C441" s="10" t="s">
        <v>668</v>
      </c>
      <c r="D441" s="9">
        <v>42359</v>
      </c>
      <c r="E441" s="38">
        <v>448.4</v>
      </c>
      <c r="F441" s="73">
        <f t="shared" si="84"/>
        <v>42389</v>
      </c>
      <c r="G441" s="53"/>
      <c r="H441" s="38">
        <v>448.4</v>
      </c>
      <c r="I441" s="74" t="s">
        <v>730</v>
      </c>
    </row>
    <row r="442" spans="1:9" ht="75" x14ac:dyDescent="0.25">
      <c r="A442" s="62" t="s">
        <v>669</v>
      </c>
      <c r="B442" s="12" t="s">
        <v>670</v>
      </c>
      <c r="C442" s="10" t="s">
        <v>668</v>
      </c>
      <c r="D442" s="9">
        <v>42359</v>
      </c>
      <c r="E442" s="16">
        <v>12744</v>
      </c>
      <c r="F442" s="73">
        <f t="shared" si="84"/>
        <v>42389</v>
      </c>
      <c r="G442" s="53"/>
      <c r="H442" s="16">
        <v>12744</v>
      </c>
      <c r="I442" s="74" t="s">
        <v>730</v>
      </c>
    </row>
    <row r="443" spans="1:9" ht="75" x14ac:dyDescent="0.25">
      <c r="A443" s="62" t="s">
        <v>669</v>
      </c>
      <c r="B443" s="12" t="s">
        <v>670</v>
      </c>
      <c r="C443" s="10" t="s">
        <v>668</v>
      </c>
      <c r="D443" s="9">
        <v>42359</v>
      </c>
      <c r="E443" s="38">
        <v>755.84</v>
      </c>
      <c r="F443" s="73">
        <f t="shared" si="84"/>
        <v>42389</v>
      </c>
      <c r="G443" s="53"/>
      <c r="H443" s="38">
        <v>755.84</v>
      </c>
      <c r="I443" s="74" t="s">
        <v>730</v>
      </c>
    </row>
    <row r="444" spans="1:9" ht="75" x14ac:dyDescent="0.25">
      <c r="A444" s="62" t="s">
        <v>669</v>
      </c>
      <c r="B444" s="12" t="s">
        <v>670</v>
      </c>
      <c r="C444" s="10" t="s">
        <v>668</v>
      </c>
      <c r="D444" s="9">
        <v>42359</v>
      </c>
      <c r="E444" s="16">
        <v>2050.79</v>
      </c>
      <c r="F444" s="73">
        <f t="shared" si="84"/>
        <v>42389</v>
      </c>
      <c r="G444" s="53"/>
      <c r="H444" s="16">
        <v>2050.79</v>
      </c>
      <c r="I444" s="74" t="s">
        <v>730</v>
      </c>
    </row>
    <row r="445" spans="1:9" ht="75" x14ac:dyDescent="0.25">
      <c r="A445" s="62" t="s">
        <v>669</v>
      </c>
      <c r="B445" s="12" t="s">
        <v>670</v>
      </c>
      <c r="C445" s="10" t="s">
        <v>668</v>
      </c>
      <c r="D445" s="9">
        <v>42359</v>
      </c>
      <c r="E445" s="16">
        <v>30859.360000000001</v>
      </c>
      <c r="F445" s="73">
        <f t="shared" si="84"/>
        <v>42389</v>
      </c>
      <c r="G445" s="53"/>
      <c r="H445" s="16">
        <v>30859.360000000001</v>
      </c>
      <c r="I445" s="74" t="s">
        <v>730</v>
      </c>
    </row>
    <row r="446" spans="1:9" ht="75" x14ac:dyDescent="0.25">
      <c r="A446" s="62" t="s">
        <v>669</v>
      </c>
      <c r="B446" s="12" t="s">
        <v>672</v>
      </c>
      <c r="C446" s="10" t="s">
        <v>671</v>
      </c>
      <c r="D446" s="9">
        <v>42058</v>
      </c>
      <c r="E446" s="16">
        <v>69030</v>
      </c>
      <c r="F446" s="73">
        <f t="shared" si="84"/>
        <v>42088</v>
      </c>
      <c r="G446" s="53"/>
      <c r="H446" s="16">
        <v>69030</v>
      </c>
      <c r="I446" s="74" t="s">
        <v>730</v>
      </c>
    </row>
    <row r="447" spans="1:9" ht="90" x14ac:dyDescent="0.25">
      <c r="A447" s="62" t="s">
        <v>669</v>
      </c>
      <c r="B447" s="12" t="s">
        <v>674</v>
      </c>
      <c r="C447" s="10" t="s">
        <v>673</v>
      </c>
      <c r="D447" s="9">
        <v>42461</v>
      </c>
      <c r="E447" s="16">
        <v>19470</v>
      </c>
      <c r="F447" s="73">
        <f t="shared" si="84"/>
        <v>42491</v>
      </c>
      <c r="G447" s="53"/>
      <c r="H447" s="16">
        <v>19470</v>
      </c>
      <c r="I447" s="74" t="s">
        <v>730</v>
      </c>
    </row>
    <row r="448" spans="1:9" ht="90" x14ac:dyDescent="0.25">
      <c r="A448" s="62" t="s">
        <v>669</v>
      </c>
      <c r="B448" s="12" t="s">
        <v>674</v>
      </c>
      <c r="C448" s="10" t="s">
        <v>673</v>
      </c>
      <c r="D448" s="9">
        <v>42461</v>
      </c>
      <c r="E448" s="38">
        <v>432.35</v>
      </c>
      <c r="F448" s="73">
        <f t="shared" si="84"/>
        <v>42491</v>
      </c>
      <c r="G448" s="53"/>
      <c r="H448" s="38">
        <v>432.35</v>
      </c>
      <c r="I448" s="74" t="s">
        <v>730</v>
      </c>
    </row>
    <row r="449" spans="1:9" ht="90" x14ac:dyDescent="0.25">
      <c r="A449" s="62" t="s">
        <v>669</v>
      </c>
      <c r="B449" s="12" t="s">
        <v>674</v>
      </c>
      <c r="C449" s="10" t="s">
        <v>673</v>
      </c>
      <c r="D449" s="9">
        <v>42461</v>
      </c>
      <c r="E449" s="16">
        <v>25023.08</v>
      </c>
      <c r="F449" s="73">
        <f t="shared" si="84"/>
        <v>42491</v>
      </c>
      <c r="G449" s="53"/>
      <c r="H449" s="16">
        <v>25023.08</v>
      </c>
      <c r="I449" s="74" t="s">
        <v>730</v>
      </c>
    </row>
    <row r="450" spans="1:9" x14ac:dyDescent="0.25">
      <c r="A450" s="60" t="s">
        <v>675</v>
      </c>
      <c r="B450" s="12"/>
      <c r="C450" s="10"/>
      <c r="D450" s="9"/>
      <c r="E450" s="6">
        <f>SUM(E440:E449)</f>
        <v>203522.74</v>
      </c>
      <c r="F450" s="53"/>
      <c r="G450" s="53"/>
      <c r="H450" s="6">
        <f>SUM(H440:H449)</f>
        <v>203522.74</v>
      </c>
      <c r="I450" s="72"/>
    </row>
    <row r="451" spans="1:9" ht="75" x14ac:dyDescent="0.25">
      <c r="A451" s="62" t="s">
        <v>676</v>
      </c>
      <c r="B451" s="12" t="s">
        <v>677</v>
      </c>
      <c r="C451" s="10" t="s">
        <v>306</v>
      </c>
      <c r="D451" s="9">
        <v>44277</v>
      </c>
      <c r="E451" s="14">
        <v>127440</v>
      </c>
      <c r="F451" s="73">
        <f t="shared" ref="F451" si="85">D451+30</f>
        <v>44307</v>
      </c>
      <c r="G451" s="53"/>
      <c r="H451" s="14">
        <v>127440</v>
      </c>
      <c r="I451" s="74" t="s">
        <v>730</v>
      </c>
    </row>
    <row r="452" spans="1:9" ht="30" x14ac:dyDescent="0.25">
      <c r="A452" s="60" t="s">
        <v>678</v>
      </c>
      <c r="B452" s="12"/>
      <c r="C452" s="10"/>
      <c r="D452" s="9"/>
      <c r="E452" s="6">
        <f>SUM(E451:E451)</f>
        <v>127440</v>
      </c>
      <c r="F452" s="53"/>
      <c r="G452" s="53"/>
      <c r="H452" s="6">
        <f>SUM(H451:H451)</f>
        <v>127440</v>
      </c>
      <c r="I452" s="72"/>
    </row>
    <row r="453" spans="1:9" ht="120" x14ac:dyDescent="0.25">
      <c r="A453" s="62" t="s">
        <v>737</v>
      </c>
      <c r="B453" s="12" t="s">
        <v>679</v>
      </c>
      <c r="C453" s="10" t="s">
        <v>461</v>
      </c>
      <c r="D453" s="9">
        <v>44409</v>
      </c>
      <c r="E453" s="14">
        <v>129516.8</v>
      </c>
      <c r="F453" s="73">
        <f t="shared" ref="F453" si="86">D453+30</f>
        <v>44439</v>
      </c>
      <c r="G453" s="53"/>
      <c r="H453" s="14">
        <v>129516.8</v>
      </c>
      <c r="I453" s="74" t="s">
        <v>730</v>
      </c>
    </row>
    <row r="454" spans="1:9" x14ac:dyDescent="0.25">
      <c r="A454" s="60" t="s">
        <v>680</v>
      </c>
      <c r="B454" s="12"/>
      <c r="C454" s="10"/>
      <c r="D454" s="9"/>
      <c r="E454" s="6">
        <f>SUM(E453:E453)</f>
        <v>129516.8</v>
      </c>
      <c r="F454" s="53"/>
      <c r="G454" s="53"/>
      <c r="H454" s="6">
        <f>SUM(H453:H453)</f>
        <v>129516.8</v>
      </c>
      <c r="I454" s="72"/>
    </row>
    <row r="455" spans="1:9" ht="60" x14ac:dyDescent="0.25">
      <c r="A455" s="62" t="s">
        <v>682</v>
      </c>
      <c r="B455" s="12" t="s">
        <v>683</v>
      </c>
      <c r="C455" s="10" t="s">
        <v>681</v>
      </c>
      <c r="D455" s="9">
        <v>41571</v>
      </c>
      <c r="E455" s="16">
        <v>7788</v>
      </c>
      <c r="F455" s="73">
        <f t="shared" ref="F455:F458" si="87">D455+30</f>
        <v>41601</v>
      </c>
      <c r="G455" s="53"/>
      <c r="H455" s="16">
        <v>7788</v>
      </c>
      <c r="I455" s="74" t="s">
        <v>730</v>
      </c>
    </row>
    <row r="456" spans="1:9" ht="60" x14ac:dyDescent="0.25">
      <c r="A456" s="62" t="s">
        <v>682</v>
      </c>
      <c r="B456" s="12" t="s">
        <v>683</v>
      </c>
      <c r="C456" s="10" t="s">
        <v>681</v>
      </c>
      <c r="D456" s="9">
        <v>41571</v>
      </c>
      <c r="E456" s="16">
        <v>39058</v>
      </c>
      <c r="F456" s="73">
        <f t="shared" si="87"/>
        <v>41601</v>
      </c>
      <c r="G456" s="53"/>
      <c r="H456" s="16">
        <v>39058</v>
      </c>
      <c r="I456" s="74" t="s">
        <v>730</v>
      </c>
    </row>
    <row r="457" spans="1:9" ht="60" x14ac:dyDescent="0.25">
      <c r="A457" s="62" t="s">
        <v>682</v>
      </c>
      <c r="B457" s="12" t="s">
        <v>683</v>
      </c>
      <c r="C457" s="10" t="s">
        <v>681</v>
      </c>
      <c r="D457" s="9">
        <v>41571</v>
      </c>
      <c r="E457" s="16">
        <v>16272.2</v>
      </c>
      <c r="F457" s="73">
        <f t="shared" si="87"/>
        <v>41601</v>
      </c>
      <c r="G457" s="53"/>
      <c r="H457" s="16">
        <v>16272.2</v>
      </c>
      <c r="I457" s="74" t="s">
        <v>730</v>
      </c>
    </row>
    <row r="458" spans="1:9" ht="60" x14ac:dyDescent="0.25">
      <c r="A458" s="62" t="s">
        <v>682</v>
      </c>
      <c r="B458" s="12" t="s">
        <v>683</v>
      </c>
      <c r="C458" s="10" t="s">
        <v>681</v>
      </c>
      <c r="D458" s="9">
        <v>41571</v>
      </c>
      <c r="E458" s="16">
        <v>9687.7999999999993</v>
      </c>
      <c r="F458" s="73">
        <f t="shared" si="87"/>
        <v>41601</v>
      </c>
      <c r="G458" s="53"/>
      <c r="H458" s="16">
        <v>9687.7999999999993</v>
      </c>
      <c r="I458" s="74" t="s">
        <v>730</v>
      </c>
    </row>
    <row r="459" spans="1:9" x14ac:dyDescent="0.25">
      <c r="A459" s="60" t="s">
        <v>684</v>
      </c>
      <c r="B459" s="12"/>
      <c r="C459" s="10"/>
      <c r="D459" s="9"/>
      <c r="E459" s="6">
        <f>SUM(E455:E458)</f>
        <v>72806</v>
      </c>
      <c r="F459" s="53"/>
      <c r="G459" s="53"/>
      <c r="H459" s="6">
        <f>SUM(H455:H458)</f>
        <v>72806</v>
      </c>
      <c r="I459" s="72"/>
    </row>
    <row r="460" spans="1:9" ht="135" x14ac:dyDescent="0.25">
      <c r="A460" s="62" t="s">
        <v>686</v>
      </c>
      <c r="B460" s="12" t="s">
        <v>687</v>
      </c>
      <c r="C460" s="48" t="s">
        <v>685</v>
      </c>
      <c r="D460" s="47">
        <v>41506</v>
      </c>
      <c r="E460" s="49">
        <v>24735.42</v>
      </c>
      <c r="F460" s="73">
        <f t="shared" ref="F460:F464" si="88">D460+30</f>
        <v>41536</v>
      </c>
      <c r="G460" s="53"/>
      <c r="H460" s="49">
        <v>24735.42</v>
      </c>
      <c r="I460" s="74" t="s">
        <v>730</v>
      </c>
    </row>
    <row r="461" spans="1:9" ht="150" x14ac:dyDescent="0.25">
      <c r="A461" s="62" t="s">
        <v>686</v>
      </c>
      <c r="B461" s="12" t="s">
        <v>688</v>
      </c>
      <c r="C461" s="48" t="s">
        <v>184</v>
      </c>
      <c r="D461" s="47">
        <v>41506</v>
      </c>
      <c r="E461" s="49">
        <v>131807.9</v>
      </c>
      <c r="F461" s="73">
        <f t="shared" si="88"/>
        <v>41536</v>
      </c>
      <c r="G461" s="53"/>
      <c r="H461" s="49">
        <v>131807.9</v>
      </c>
      <c r="I461" s="74" t="s">
        <v>730</v>
      </c>
    </row>
    <row r="462" spans="1:9" ht="105" x14ac:dyDescent="0.25">
      <c r="A462" s="62" t="s">
        <v>686</v>
      </c>
      <c r="B462" s="12" t="s">
        <v>690</v>
      </c>
      <c r="C462" s="48" t="s">
        <v>689</v>
      </c>
      <c r="D462" s="47">
        <v>42125</v>
      </c>
      <c r="E462" s="49">
        <v>49694.81</v>
      </c>
      <c r="F462" s="73">
        <f t="shared" si="88"/>
        <v>42155</v>
      </c>
      <c r="G462" s="53"/>
      <c r="H462" s="49">
        <v>49694.81</v>
      </c>
      <c r="I462" s="74" t="s">
        <v>730</v>
      </c>
    </row>
    <row r="463" spans="1:9" ht="135" x14ac:dyDescent="0.25">
      <c r="A463" s="62" t="s">
        <v>686</v>
      </c>
      <c r="B463" s="12" t="s">
        <v>692</v>
      </c>
      <c r="C463" s="48" t="s">
        <v>691</v>
      </c>
      <c r="D463" s="47">
        <v>42125</v>
      </c>
      <c r="E463" s="49">
        <v>81180.679999999993</v>
      </c>
      <c r="F463" s="73">
        <f t="shared" si="88"/>
        <v>42155</v>
      </c>
      <c r="G463" s="53"/>
      <c r="H463" s="49">
        <v>81180.679999999993</v>
      </c>
      <c r="I463" s="74" t="s">
        <v>730</v>
      </c>
    </row>
    <row r="464" spans="1:9" ht="120" x14ac:dyDescent="0.25">
      <c r="A464" s="62" t="s">
        <v>686</v>
      </c>
      <c r="B464" s="12" t="s">
        <v>693</v>
      </c>
      <c r="C464" s="48" t="s">
        <v>370</v>
      </c>
      <c r="D464" s="47">
        <v>42125</v>
      </c>
      <c r="E464" s="16">
        <v>42639.42</v>
      </c>
      <c r="F464" s="73">
        <f t="shared" si="88"/>
        <v>42155</v>
      </c>
      <c r="G464" s="53"/>
      <c r="H464" s="16">
        <v>42639.42</v>
      </c>
      <c r="I464" s="74" t="s">
        <v>730</v>
      </c>
    </row>
    <row r="465" spans="1:9" ht="30" x14ac:dyDescent="0.25">
      <c r="A465" s="60" t="s">
        <v>694</v>
      </c>
      <c r="B465" s="12"/>
      <c r="C465" s="10"/>
      <c r="D465" s="9"/>
      <c r="E465" s="6">
        <f>SUM(E460:E464)</f>
        <v>330058.23</v>
      </c>
      <c r="F465" s="53"/>
      <c r="G465" s="53"/>
      <c r="H465" s="6">
        <f>SUM(H460:H464)</f>
        <v>330058.23</v>
      </c>
      <c r="I465" s="72"/>
    </row>
    <row r="466" spans="1:9" ht="60" x14ac:dyDescent="0.25">
      <c r="A466" s="62" t="s">
        <v>696</v>
      </c>
      <c r="B466" s="12" t="s">
        <v>697</v>
      </c>
      <c r="C466" s="10" t="s">
        <v>695</v>
      </c>
      <c r="D466" s="9">
        <v>41607</v>
      </c>
      <c r="E466" s="16">
        <v>76800.3</v>
      </c>
      <c r="F466" s="73">
        <f t="shared" ref="F466:F467" si="89">D466+30</f>
        <v>41637</v>
      </c>
      <c r="G466" s="53"/>
      <c r="H466" s="16">
        <v>76800.3</v>
      </c>
      <c r="I466" s="74" t="s">
        <v>730</v>
      </c>
    </row>
    <row r="467" spans="1:9" ht="60" x14ac:dyDescent="0.25">
      <c r="A467" s="62" t="s">
        <v>696</v>
      </c>
      <c r="B467" s="12" t="s">
        <v>699</v>
      </c>
      <c r="C467" s="10" t="s">
        <v>698</v>
      </c>
      <c r="D467" s="9">
        <v>42408</v>
      </c>
      <c r="E467" s="16">
        <v>1632340.91</v>
      </c>
      <c r="F467" s="73">
        <f t="shared" si="89"/>
        <v>42438</v>
      </c>
      <c r="G467" s="53"/>
      <c r="H467" s="16">
        <v>1632340.91</v>
      </c>
      <c r="I467" s="74" t="s">
        <v>730</v>
      </c>
    </row>
    <row r="468" spans="1:9" ht="30" x14ac:dyDescent="0.25">
      <c r="A468" s="60" t="s">
        <v>700</v>
      </c>
      <c r="B468" s="12"/>
      <c r="C468" s="10"/>
      <c r="D468" s="9"/>
      <c r="E468" s="6">
        <f>SUM(E466:E467)</f>
        <v>1709141.21</v>
      </c>
      <c r="F468" s="53"/>
      <c r="G468" s="53"/>
      <c r="H468" s="6">
        <f>SUM(H466:H467)</f>
        <v>1709141.21</v>
      </c>
      <c r="I468" s="72"/>
    </row>
    <row r="469" spans="1:9" ht="105" x14ac:dyDescent="0.25">
      <c r="A469" s="62" t="s">
        <v>702</v>
      </c>
      <c r="B469" s="12" t="s">
        <v>703</v>
      </c>
      <c r="C469" s="10" t="s">
        <v>701</v>
      </c>
      <c r="D469" s="9">
        <v>44503</v>
      </c>
      <c r="E469" s="14">
        <v>16000</v>
      </c>
      <c r="F469" s="73">
        <f t="shared" ref="F469" si="90">D469+30</f>
        <v>44533</v>
      </c>
      <c r="G469" s="53"/>
      <c r="H469" s="14">
        <v>16000</v>
      </c>
      <c r="I469" s="74" t="s">
        <v>730</v>
      </c>
    </row>
    <row r="470" spans="1:9" ht="30" x14ac:dyDescent="0.25">
      <c r="A470" s="60" t="s">
        <v>704</v>
      </c>
      <c r="B470" s="19"/>
      <c r="C470" s="18"/>
      <c r="D470" s="17"/>
      <c r="E470" s="22">
        <f>SUM(E469:E469)</f>
        <v>16000</v>
      </c>
      <c r="F470" s="53"/>
      <c r="G470" s="53"/>
      <c r="H470" s="22">
        <f>SUM(H469:H469)</f>
        <v>16000</v>
      </c>
      <c r="I470" s="72"/>
    </row>
    <row r="471" spans="1:9" ht="75" x14ac:dyDescent="0.25">
      <c r="A471" s="64" t="s">
        <v>706</v>
      </c>
      <c r="B471" s="12" t="s">
        <v>707</v>
      </c>
      <c r="C471" s="10" t="s">
        <v>705</v>
      </c>
      <c r="D471" s="17">
        <v>44491</v>
      </c>
      <c r="E471" s="21">
        <v>122749.5</v>
      </c>
      <c r="F471" s="73">
        <f t="shared" ref="F471:F472" si="91">D471+30</f>
        <v>44521</v>
      </c>
      <c r="G471" s="53"/>
      <c r="H471" s="21">
        <v>122749.5</v>
      </c>
      <c r="I471" s="74" t="s">
        <v>730</v>
      </c>
    </row>
    <row r="472" spans="1:9" ht="75" x14ac:dyDescent="0.25">
      <c r="A472" s="64" t="s">
        <v>706</v>
      </c>
      <c r="B472" s="12" t="s">
        <v>709</v>
      </c>
      <c r="C472" s="10" t="s">
        <v>708</v>
      </c>
      <c r="D472" s="17">
        <v>44504</v>
      </c>
      <c r="E472" s="21">
        <v>122749.5</v>
      </c>
      <c r="F472" s="73">
        <f t="shared" si="91"/>
        <v>44534</v>
      </c>
      <c r="G472" s="53"/>
      <c r="H472" s="21">
        <v>122749.5</v>
      </c>
      <c r="I472" s="74" t="s">
        <v>730</v>
      </c>
    </row>
    <row r="473" spans="1:9" ht="30" x14ac:dyDescent="0.25">
      <c r="A473" s="65" t="s">
        <v>710</v>
      </c>
      <c r="B473" s="19"/>
      <c r="C473" s="18"/>
      <c r="D473" s="17"/>
      <c r="E473" s="22">
        <f>SUM(E471:E472)</f>
        <v>245499</v>
      </c>
      <c r="F473" s="53"/>
      <c r="G473" s="53"/>
      <c r="H473" s="22">
        <f>SUM(H471:H472)</f>
        <v>245499</v>
      </c>
      <c r="I473" s="72"/>
    </row>
    <row r="474" spans="1:9" ht="60" x14ac:dyDescent="0.25">
      <c r="A474" s="64" t="s">
        <v>712</v>
      </c>
      <c r="B474" s="19" t="s">
        <v>713</v>
      </c>
      <c r="C474" s="10" t="s">
        <v>711</v>
      </c>
      <c r="D474" s="17">
        <v>44511</v>
      </c>
      <c r="E474" s="21">
        <v>1058218</v>
      </c>
      <c r="F474" s="73">
        <f t="shared" ref="F474" si="92">D474+30</f>
        <v>44541</v>
      </c>
      <c r="G474" s="53"/>
      <c r="H474" s="21">
        <v>1058218</v>
      </c>
      <c r="I474" s="74" t="s">
        <v>730</v>
      </c>
    </row>
    <row r="475" spans="1:9" ht="30" x14ac:dyDescent="0.25">
      <c r="A475" s="65" t="s">
        <v>714</v>
      </c>
      <c r="B475" s="19"/>
      <c r="C475" s="18"/>
      <c r="D475" s="17"/>
      <c r="E475" s="22">
        <f>SUM(E474)</f>
        <v>1058218</v>
      </c>
      <c r="F475" s="53"/>
      <c r="G475" s="53"/>
      <c r="H475" s="22">
        <f>SUM(H474)</f>
        <v>1058218</v>
      </c>
      <c r="I475" s="72"/>
    </row>
    <row r="476" spans="1:9" ht="90" x14ac:dyDescent="0.25">
      <c r="A476" s="64" t="s">
        <v>716</v>
      </c>
      <c r="B476" s="19" t="s">
        <v>717</v>
      </c>
      <c r="C476" s="10" t="s">
        <v>715</v>
      </c>
      <c r="D476" s="17">
        <v>44438</v>
      </c>
      <c r="E476" s="21">
        <v>354000</v>
      </c>
      <c r="F476" s="73">
        <f t="shared" ref="F476" si="93">D476+30</f>
        <v>44468</v>
      </c>
      <c r="G476" s="53"/>
      <c r="H476" s="21">
        <v>354000</v>
      </c>
      <c r="I476" s="74" t="s">
        <v>730</v>
      </c>
    </row>
    <row r="477" spans="1:9" x14ac:dyDescent="0.25">
      <c r="A477" s="65" t="s">
        <v>718</v>
      </c>
      <c r="B477" s="19"/>
      <c r="C477" s="18"/>
      <c r="D477" s="17"/>
      <c r="E477" s="22">
        <f>SUM(E476)</f>
        <v>354000</v>
      </c>
      <c r="F477" s="53"/>
      <c r="G477" s="53"/>
      <c r="H477" s="22">
        <f>SUM(H476)</f>
        <v>354000</v>
      </c>
      <c r="I477" s="72"/>
    </row>
    <row r="478" spans="1:9" ht="15.75" thickBot="1" x14ac:dyDescent="0.3">
      <c r="A478" s="77" t="s">
        <v>719</v>
      </c>
      <c r="B478" s="78"/>
      <c r="C478" s="79"/>
      <c r="D478" s="80"/>
      <c r="E478" s="81">
        <f>E477+E475+E473+E470+E468+E459+E454+E452+E450+E439+E435+E433+E425+E421+E418+E415+E411+E409+E404+E397+E395+E393+E391+E389+E385+E383+E378+E375+E372+E370+E368+E366+E364+E362+E360+E355+E353+E349+E347+E345+E343+E338+E329+E323+E320+E318+E316+E314+E303+E301+E299+E295+E292+E290+E288+E285+E283+E279+E277+E275+E273+E271+E267+E265+E263+E259+E257+E255+E253+E248+E233+E230+E228+E226+E224+E221+E219+E217+E213+E211+E209+E202+E200+E198+E196+E193+E191+E184+E178+E166+E162+E158+E156+E150+E148+E144+E140+E113+E109+E107+E105+E102+E100+E97+E95+E93+E74+E72+E70+E62+E59+E54+E52+E47+E45+E43+E37+E34+E32+E30+E28+E26+E19+E17+E15+E13+E10+E8+E465</f>
        <v>73939477.720000029</v>
      </c>
      <c r="F478" s="82"/>
      <c r="G478" s="82"/>
      <c r="H478" s="81">
        <f>H477+H475+H473+H470+H468+H459+H454+H452+H450+H439+H435+H433+H425+H421+H418+H415+H411+H409+H404+H397+H395+H393+H391+H389+H385+H383+H378+H375+H372+H370+H368+H366+H364+H362+H360+H355+H353+H349+H347+H345+H343+H338+H329+H323+H320+H318+H316+H314+H303+H301+H299+H295+H292+H290+H288+H285+H283+H279+H277+H275+H273+H271+H267+H265+H263+H259+H257+H255+H253+H248+H233+H230+H228+H226+H224+H221+H219+H217+H213+H211+H209+H202+H200+H198+H196+H193+H191+H184+H178+H166+H162+H158+H156+H150+H148+H144+H140+H113+H109+H107+H105+H102+H100+H97+H95+H93+H74+H72+H70+H62+H59+H54+H52+H47+H45+H43+H37+H34+H32+H30+H28+H26+H19+H17+H15+H13+H10+H8+H465</f>
        <v>73939477.720000029</v>
      </c>
      <c r="I478" s="83"/>
    </row>
    <row r="479" spans="1:9" x14ac:dyDescent="0.25">
      <c r="A479" s="51"/>
      <c r="B479" s="52"/>
      <c r="C479" s="51"/>
      <c r="D479" s="50"/>
      <c r="E479" s="50"/>
      <c r="H479" s="50"/>
    </row>
    <row r="480" spans="1:9" x14ac:dyDescent="0.25">
      <c r="A480" s="51"/>
      <c r="B480" s="52"/>
      <c r="C480" s="51"/>
      <c r="D480" s="50"/>
      <c r="E480" s="50"/>
      <c r="H480" s="50"/>
    </row>
    <row r="481" spans="1:8" x14ac:dyDescent="0.25">
      <c r="A481" s="51"/>
      <c r="B481" s="52"/>
      <c r="C481" s="51"/>
      <c r="D481" s="50"/>
      <c r="E481" s="50"/>
      <c r="H481" s="50"/>
    </row>
    <row r="482" spans="1:8" x14ac:dyDescent="0.25">
      <c r="A482" s="51"/>
      <c r="B482" s="52"/>
      <c r="C482" s="51"/>
      <c r="D482" s="50"/>
      <c r="E482" s="50"/>
      <c r="H482" s="50"/>
    </row>
    <row r="483" spans="1:8" x14ac:dyDescent="0.25">
      <c r="A483" s="51" t="s">
        <v>723</v>
      </c>
      <c r="B483" s="52"/>
      <c r="C483" s="51"/>
      <c r="D483" s="50"/>
      <c r="E483" s="50"/>
      <c r="H483" s="50"/>
    </row>
    <row r="484" spans="1:8" x14ac:dyDescent="0.25">
      <c r="A484" s="59" t="s">
        <v>724</v>
      </c>
      <c r="B484" s="52"/>
      <c r="C484" s="51"/>
      <c r="D484" s="50"/>
      <c r="E484" s="50"/>
      <c r="H484" s="50"/>
    </row>
    <row r="485" spans="1:8" x14ac:dyDescent="0.25">
      <c r="A485" s="51" t="s">
        <v>725</v>
      </c>
      <c r="B485" s="52"/>
      <c r="C485" s="51"/>
      <c r="D485" s="50"/>
      <c r="E485" s="50"/>
      <c r="H485" s="50"/>
    </row>
    <row r="486" spans="1:8" x14ac:dyDescent="0.25">
      <c r="A486" s="51"/>
      <c r="B486" s="52"/>
      <c r="C486" s="51"/>
      <c r="D486" s="50"/>
      <c r="E486" s="50"/>
      <c r="H486" s="50"/>
    </row>
    <row r="487" spans="1:8" x14ac:dyDescent="0.25">
      <c r="A487" s="51"/>
      <c r="B487" s="52"/>
      <c r="C487" s="51"/>
      <c r="D487" s="50"/>
      <c r="E487" s="50"/>
      <c r="H487" s="50"/>
    </row>
    <row r="488" spans="1:8" x14ac:dyDescent="0.25">
      <c r="A488" s="51"/>
      <c r="B488" s="52"/>
      <c r="C488" s="51"/>
      <c r="D488" s="50"/>
      <c r="E488" s="50"/>
      <c r="H488" s="50"/>
    </row>
    <row r="489" spans="1:8" x14ac:dyDescent="0.25">
      <c r="A489" s="51"/>
      <c r="B489" s="52"/>
      <c r="C489" s="51"/>
      <c r="D489" s="50"/>
      <c r="E489" s="50"/>
      <c r="H489" s="50"/>
    </row>
    <row r="490" spans="1:8" x14ac:dyDescent="0.25">
      <c r="A490" s="51"/>
      <c r="B490" s="52"/>
      <c r="C490" s="51"/>
      <c r="D490" s="50"/>
      <c r="E490" s="50"/>
      <c r="H490" s="50"/>
    </row>
    <row r="491" spans="1:8" x14ac:dyDescent="0.25">
      <c r="A491" s="51"/>
      <c r="B491" s="52"/>
      <c r="C491" s="51"/>
      <c r="D491" s="50"/>
      <c r="E491" s="50"/>
      <c r="H491" s="50"/>
    </row>
    <row r="492" spans="1:8" x14ac:dyDescent="0.25">
      <c r="A492" s="51"/>
      <c r="B492" s="52"/>
      <c r="C492" s="51"/>
      <c r="D492" s="50"/>
      <c r="E492" s="50"/>
      <c r="H492" s="50"/>
    </row>
    <row r="493" spans="1:8" x14ac:dyDescent="0.25">
      <c r="A493" s="51"/>
      <c r="B493" s="52"/>
      <c r="C493" s="51"/>
      <c r="D493" s="50"/>
      <c r="E493" s="50"/>
      <c r="H493" s="50"/>
    </row>
    <row r="494" spans="1:8" x14ac:dyDescent="0.25">
      <c r="A494" s="51"/>
      <c r="B494" s="52"/>
      <c r="C494" s="51"/>
      <c r="D494" s="50"/>
      <c r="E494" s="50"/>
      <c r="H494" s="50"/>
    </row>
    <row r="495" spans="1:8" x14ac:dyDescent="0.25">
      <c r="A495" s="51"/>
      <c r="B495" s="52"/>
      <c r="C495" s="51"/>
      <c r="D495" s="50"/>
      <c r="E495" s="50"/>
      <c r="H495" s="50"/>
    </row>
    <row r="496" spans="1:8" x14ac:dyDescent="0.25">
      <c r="A496" s="51"/>
      <c r="B496" s="52"/>
      <c r="C496" s="51"/>
      <c r="D496" s="50"/>
      <c r="E496" s="50"/>
      <c r="H496" s="50"/>
    </row>
    <row r="497" spans="1:8" x14ac:dyDescent="0.25">
      <c r="A497" s="51"/>
      <c r="B497" s="52"/>
      <c r="C497" s="51"/>
      <c r="D497" s="50"/>
      <c r="E497" s="50"/>
      <c r="H497" s="50"/>
    </row>
    <row r="498" spans="1:8" x14ac:dyDescent="0.25">
      <c r="A498" s="51"/>
      <c r="B498" s="52"/>
      <c r="C498" s="51"/>
      <c r="D498" s="50"/>
      <c r="E498" s="50"/>
      <c r="H498" s="50"/>
    </row>
    <row r="499" spans="1:8" x14ac:dyDescent="0.25">
      <c r="A499" s="51"/>
      <c r="B499" s="52"/>
      <c r="C499" s="51"/>
      <c r="D499" s="50"/>
      <c r="E499" s="50"/>
      <c r="H499" s="50"/>
    </row>
    <row r="500" spans="1:8" x14ac:dyDescent="0.25">
      <c r="A500" s="51"/>
      <c r="B500" s="52"/>
      <c r="C500" s="51"/>
      <c r="D500" s="50"/>
      <c r="E500" s="50"/>
      <c r="H500" s="50"/>
    </row>
    <row r="501" spans="1:8" x14ac:dyDescent="0.25">
      <c r="A501" s="51"/>
      <c r="B501" s="52"/>
      <c r="C501" s="51"/>
      <c r="D501" s="50"/>
      <c r="E501" s="50"/>
      <c r="H501" s="50"/>
    </row>
    <row r="502" spans="1:8" x14ac:dyDescent="0.25">
      <c r="A502" s="51"/>
      <c r="B502" s="52"/>
      <c r="C502" s="51"/>
      <c r="D502" s="50"/>
      <c r="E502" s="50"/>
      <c r="H502" s="50"/>
    </row>
    <row r="503" spans="1:8" x14ac:dyDescent="0.25">
      <c r="A503" s="51"/>
      <c r="B503" s="52"/>
      <c r="C503" s="51"/>
      <c r="D503" s="50"/>
      <c r="E503" s="50"/>
      <c r="H503" s="50"/>
    </row>
    <row r="504" spans="1:8" x14ac:dyDescent="0.25">
      <c r="A504" s="51"/>
      <c r="B504" s="52"/>
      <c r="C504" s="51"/>
      <c r="D504" s="50"/>
      <c r="E504" s="50"/>
      <c r="H504" s="50"/>
    </row>
    <row r="505" spans="1:8" x14ac:dyDescent="0.25">
      <c r="A505" s="51"/>
      <c r="B505" s="52"/>
      <c r="C505" s="51"/>
      <c r="D505" s="50"/>
      <c r="E505" s="50"/>
      <c r="H505" s="50"/>
    </row>
    <row r="506" spans="1:8" x14ac:dyDescent="0.25">
      <c r="A506" s="51"/>
      <c r="B506" s="52"/>
      <c r="C506" s="51"/>
      <c r="D506" s="50"/>
      <c r="E506" s="50"/>
      <c r="H506" s="50"/>
    </row>
    <row r="507" spans="1:8" x14ac:dyDescent="0.25">
      <c r="A507" s="51"/>
      <c r="B507" s="52"/>
      <c r="C507" s="51"/>
      <c r="D507" s="50"/>
      <c r="E507" s="50"/>
      <c r="H507" s="50"/>
    </row>
    <row r="508" spans="1:8" x14ac:dyDescent="0.25">
      <c r="A508" s="51"/>
      <c r="B508" s="52"/>
      <c r="C508" s="51"/>
      <c r="D508" s="50"/>
      <c r="E508" s="50"/>
      <c r="H508" s="50"/>
    </row>
    <row r="509" spans="1:8" x14ac:dyDescent="0.25">
      <c r="A509" s="51"/>
      <c r="B509" s="52"/>
      <c r="C509" s="51"/>
      <c r="D509" s="50"/>
      <c r="E509" s="50"/>
      <c r="H509" s="50"/>
    </row>
    <row r="510" spans="1:8" x14ac:dyDescent="0.25">
      <c r="A510" s="51"/>
      <c r="B510" s="52"/>
      <c r="C510" s="51"/>
      <c r="D510" s="50"/>
      <c r="E510" s="50"/>
      <c r="H510" s="50"/>
    </row>
    <row r="511" spans="1:8" x14ac:dyDescent="0.25">
      <c r="A511" s="51"/>
      <c r="B511" s="52"/>
      <c r="C511" s="51"/>
      <c r="D511" s="50"/>
      <c r="E511" s="50"/>
      <c r="H511" s="50"/>
    </row>
    <row r="512" spans="1:8" x14ac:dyDescent="0.25">
      <c r="A512" s="51"/>
      <c r="B512" s="52"/>
      <c r="C512" s="51"/>
      <c r="D512" s="50"/>
      <c r="E512" s="50"/>
      <c r="H512" s="50"/>
    </row>
    <row r="513" spans="1:8" x14ac:dyDescent="0.25">
      <c r="A513" s="51"/>
      <c r="B513" s="52"/>
      <c r="C513" s="51"/>
      <c r="D513" s="50"/>
      <c r="E513" s="50"/>
      <c r="H513" s="50"/>
    </row>
    <row r="514" spans="1:8" x14ac:dyDescent="0.25">
      <c r="A514" s="51"/>
      <c r="B514" s="52"/>
      <c r="C514" s="51"/>
      <c r="D514" s="50"/>
      <c r="E514" s="50"/>
      <c r="H514" s="50"/>
    </row>
    <row r="515" spans="1:8" x14ac:dyDescent="0.25">
      <c r="A515" s="51"/>
      <c r="B515" s="52"/>
      <c r="C515" s="51"/>
      <c r="D515" s="50"/>
      <c r="E515" s="50"/>
      <c r="H515" s="50"/>
    </row>
    <row r="516" spans="1:8" x14ac:dyDescent="0.25">
      <c r="A516" s="51"/>
      <c r="B516" s="52"/>
      <c r="C516" s="51"/>
      <c r="D516" s="50"/>
      <c r="E516" s="50"/>
      <c r="H516" s="50"/>
    </row>
    <row r="517" spans="1:8" x14ac:dyDescent="0.25">
      <c r="A517" s="51"/>
      <c r="B517" s="52"/>
      <c r="C517" s="51"/>
      <c r="D517" s="50"/>
      <c r="E517" s="50"/>
      <c r="H517" s="50"/>
    </row>
    <row r="518" spans="1:8" x14ac:dyDescent="0.25">
      <c r="A518" s="51"/>
      <c r="B518" s="52"/>
      <c r="C518" s="51"/>
      <c r="D518" s="50"/>
      <c r="E518" s="50"/>
      <c r="H518" s="50"/>
    </row>
    <row r="519" spans="1:8" x14ac:dyDescent="0.25">
      <c r="A519" s="51"/>
      <c r="B519" s="52"/>
      <c r="C519" s="51"/>
      <c r="D519" s="50"/>
      <c r="E519" s="50"/>
      <c r="H519" s="50"/>
    </row>
    <row r="520" spans="1:8" x14ac:dyDescent="0.25">
      <c r="A520" s="51"/>
      <c r="B520" s="52"/>
      <c r="C520" s="51"/>
      <c r="D520" s="50"/>
      <c r="E520" s="50"/>
      <c r="H520" s="50"/>
    </row>
    <row r="521" spans="1:8" x14ac:dyDescent="0.25">
      <c r="A521" s="51"/>
      <c r="B521" s="52"/>
      <c r="C521" s="51"/>
      <c r="D521" s="50"/>
      <c r="E521" s="50"/>
      <c r="H521" s="50"/>
    </row>
    <row r="522" spans="1:8" x14ac:dyDescent="0.25">
      <c r="A522" s="51"/>
      <c r="B522" s="52"/>
      <c r="C522" s="51"/>
      <c r="D522" s="50"/>
      <c r="E522" s="50"/>
      <c r="H522" s="50"/>
    </row>
    <row r="523" spans="1:8" x14ac:dyDescent="0.25">
      <c r="A523" s="51"/>
      <c r="B523" s="52"/>
      <c r="C523" s="51"/>
      <c r="D523" s="50"/>
      <c r="E523" s="50"/>
      <c r="H523" s="50"/>
    </row>
    <row r="524" spans="1:8" x14ac:dyDescent="0.25">
      <c r="A524" s="51"/>
      <c r="B524" s="52"/>
      <c r="C524" s="51"/>
      <c r="D524" s="50"/>
      <c r="E524" s="50"/>
      <c r="H524" s="50"/>
    </row>
    <row r="525" spans="1:8" x14ac:dyDescent="0.25">
      <c r="A525" s="51"/>
      <c r="B525" s="52"/>
      <c r="C525" s="51"/>
      <c r="D525" s="50"/>
      <c r="E525" s="50"/>
      <c r="H525" s="50"/>
    </row>
    <row r="526" spans="1:8" x14ac:dyDescent="0.25">
      <c r="A526" s="51"/>
      <c r="B526" s="52"/>
      <c r="C526" s="51"/>
      <c r="D526" s="50"/>
      <c r="E526" s="50"/>
      <c r="H526" s="50"/>
    </row>
  </sheetData>
  <mergeCells count="3">
    <mergeCell ref="A1:I1"/>
    <mergeCell ref="A2:I2"/>
    <mergeCell ref="A3:I3"/>
  </mergeCells>
  <pageMargins left="0.25" right="0.25" top="0.75" bottom="0.75" header="0.3" footer="0.3"/>
  <pageSetup scale="72"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POR PAG POR PROVEEDORES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Brely Montero</dc:creator>
  <cp:lastModifiedBy>Karen Encarnacion</cp:lastModifiedBy>
  <cp:lastPrinted>2022-03-15T19:35:22Z</cp:lastPrinted>
  <dcterms:created xsi:type="dcterms:W3CDTF">2021-12-13T17:20:56Z</dcterms:created>
  <dcterms:modified xsi:type="dcterms:W3CDTF">2022-03-15T19:37:19Z</dcterms:modified>
</cp:coreProperties>
</file>